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shtrim.selishta\Desktop\"/>
    </mc:Choice>
  </mc:AlternateContent>
  <bookViews>
    <workbookView xWindow="0" yWindow="0" windowWidth="28800" windowHeight="12210" activeTab="6"/>
  </bookViews>
  <sheets>
    <sheet name="MP_M7" sheetId="3" r:id="rId1"/>
    <sheet name="AL-M7" sheetId="4" r:id="rId2"/>
    <sheet name="BNJ_M7" sheetId="5" r:id="rId3"/>
    <sheet name="BF_M7" sheetId="7" r:id="rId4"/>
    <sheet name="TI-M7" sheetId="8" r:id="rId5"/>
    <sheet name="ÇK_M7" sheetId="9" r:id="rId6"/>
    <sheet name="IKAP-M7-Korrik" sheetId="2" r:id="rId7"/>
  </sheets>
  <definedNames>
    <definedName name="_xlnm._FilterDatabase" localSheetId="1" hidden="1">'AL-M7'!$D$2:$D$7</definedName>
    <definedName name="_xlnm._FilterDatabase" localSheetId="3" hidden="1">BF_M7!$D$2:$D$8</definedName>
    <definedName name="_xlnm._FilterDatabase" localSheetId="2" hidden="1">BNJ_M7!$D$2:$D$7</definedName>
    <definedName name="_xlnm._FilterDatabase" localSheetId="5" hidden="1">ÇK_M7!$D$2:$D$7</definedName>
    <definedName name="_xlnm._FilterDatabase" localSheetId="6" hidden="1">'IKAP-M7-Korrik'!$D$2:$D$13</definedName>
    <definedName name="_xlnm._FilterDatabase" localSheetId="0" hidden="1">MP_M7!$D$2:$D$7</definedName>
    <definedName name="_xlnm._FilterDatabase" localSheetId="4" hidden="1">'TI-M7'!$D$2:$D$7</definedName>
    <definedName name="_xlnm.Print_Area" localSheetId="1">'AL-M7'!$B$2:$BA$10</definedName>
    <definedName name="_xlnm.Print_Area" localSheetId="3">BF_M7!$B$2:$AZ$9</definedName>
    <definedName name="_xlnm.Print_Area" localSheetId="2">BNJ_M7!$B$2:$BA$10</definedName>
    <definedName name="_xlnm.Print_Area" localSheetId="5">ÇK_M7!$B$2:$AZ$8</definedName>
    <definedName name="_xlnm.Print_Area" localSheetId="6">'IKAP-M7-Korrik'!$B$2:$AQ$14</definedName>
    <definedName name="_xlnm.Print_Area" localSheetId="0">MP_M7!$B$2:$AZ$8</definedName>
    <definedName name="_xlnm.Print_Area" localSheetId="4">'TI-M7'!$B$2:$BA$10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3" l="1"/>
  <c r="S7" i="3"/>
  <c r="T7" i="3"/>
  <c r="U7" i="3"/>
  <c r="AW7" i="3" s="1"/>
  <c r="AW6" i="3"/>
  <c r="R8" i="7"/>
  <c r="S8" i="7"/>
  <c r="T8" i="7"/>
  <c r="U8" i="7"/>
  <c r="Z8" i="7"/>
  <c r="AA8" i="7"/>
  <c r="AG8" i="7"/>
  <c r="AH8" i="7"/>
  <c r="AW8" i="7" s="1"/>
  <c r="AW6" i="7"/>
  <c r="AW7" i="7"/>
  <c r="M13" i="2"/>
  <c r="N13" i="2"/>
  <c r="O13" i="2"/>
  <c r="P13" i="2"/>
  <c r="S13" i="2"/>
  <c r="T13" i="2"/>
  <c r="U13" i="2"/>
  <c r="V13" i="2"/>
  <c r="W13" i="2"/>
  <c r="Z13" i="2"/>
  <c r="AA13" i="2"/>
  <c r="AB13" i="2"/>
  <c r="AC13" i="2"/>
  <c r="AB7" i="9"/>
  <c r="AA7" i="9"/>
  <c r="Z7" i="9"/>
  <c r="Y7" i="9"/>
  <c r="X7" i="9"/>
  <c r="W7" i="9"/>
  <c r="Q7" i="9"/>
  <c r="P7" i="9"/>
  <c r="AW7" i="9" s="1"/>
  <c r="O7" i="9"/>
  <c r="N7" i="9"/>
  <c r="M7" i="9"/>
  <c r="L7" i="9"/>
  <c r="K7" i="9"/>
  <c r="I7" i="9"/>
  <c r="H7" i="9"/>
  <c r="G7" i="9"/>
  <c r="F7" i="9"/>
  <c r="E7" i="9"/>
  <c r="AW6" i="9"/>
  <c r="AW7" i="8" l="1"/>
  <c r="AU7" i="8"/>
  <c r="AO7" i="8"/>
  <c r="AN7" i="8"/>
  <c r="AI7" i="8"/>
  <c r="AH7" i="8"/>
  <c r="AG7" i="8"/>
  <c r="AB7" i="8"/>
  <c r="AA7" i="8"/>
  <c r="Z7" i="8"/>
  <c r="Y7" i="8"/>
  <c r="X7" i="8"/>
  <c r="U7" i="8"/>
  <c r="T7" i="8"/>
  <c r="S7" i="8"/>
  <c r="N7" i="8"/>
  <c r="I7" i="8"/>
  <c r="H7" i="8"/>
  <c r="G7" i="8"/>
  <c r="F7" i="8"/>
  <c r="E7" i="8"/>
  <c r="AT6" i="8"/>
  <c r="AT7" i="8" s="1"/>
  <c r="AV7" i="8" s="1"/>
  <c r="M6" i="8"/>
  <c r="M7" i="8" s="1"/>
  <c r="Q8" i="7" l="1"/>
  <c r="P8" i="7"/>
  <c r="O8" i="7"/>
  <c r="N8" i="7"/>
  <c r="M8" i="7"/>
  <c r="L8" i="7"/>
  <c r="K8" i="7"/>
  <c r="I8" i="7"/>
  <c r="H8" i="7"/>
  <c r="G8" i="7"/>
  <c r="F8" i="7"/>
  <c r="E8" i="7"/>
  <c r="AU7" i="5" l="1"/>
  <c r="AT7" i="5"/>
  <c r="AV7" i="5" s="1"/>
  <c r="AO7" i="5"/>
  <c r="AN7" i="5"/>
  <c r="AI7" i="5"/>
  <c r="AH7" i="5"/>
  <c r="AG7" i="5"/>
  <c r="AB7" i="5"/>
  <c r="AA7" i="5"/>
  <c r="Z7" i="5"/>
  <c r="U7" i="5"/>
  <c r="T7" i="5"/>
  <c r="S7" i="5"/>
  <c r="L7" i="5"/>
  <c r="K7" i="5"/>
  <c r="J7" i="5"/>
  <c r="I7" i="5"/>
  <c r="H7" i="5"/>
  <c r="G7" i="5"/>
  <c r="F7" i="5"/>
  <c r="E7" i="5"/>
  <c r="AU7" i="4" l="1"/>
  <c r="AT7" i="4"/>
  <c r="AV7" i="4" s="1"/>
  <c r="AO7" i="4"/>
  <c r="AN7" i="4"/>
  <c r="AI7" i="4"/>
  <c r="AH7" i="4"/>
  <c r="AB7" i="4"/>
  <c r="AA7" i="4"/>
  <c r="Z7" i="4"/>
  <c r="Y7" i="4"/>
  <c r="X7" i="4"/>
  <c r="U7" i="4"/>
  <c r="T7" i="4"/>
  <c r="S7" i="4"/>
  <c r="N7" i="4"/>
  <c r="I7" i="4"/>
  <c r="H7" i="4"/>
  <c r="G7" i="4"/>
  <c r="F7" i="4"/>
  <c r="E7" i="4"/>
  <c r="M6" i="4"/>
  <c r="M7" i="4" s="1"/>
  <c r="AB7" i="3" l="1"/>
  <c r="AA7" i="3"/>
  <c r="Z7" i="3"/>
  <c r="Y7" i="3"/>
  <c r="X7" i="3"/>
  <c r="W7" i="3"/>
  <c r="Q7" i="3"/>
  <c r="P7" i="3"/>
  <c r="O7" i="3"/>
  <c r="N7" i="3"/>
  <c r="M7" i="3"/>
  <c r="L7" i="3"/>
  <c r="K7" i="3"/>
  <c r="I7" i="3"/>
  <c r="H7" i="3"/>
  <c r="G7" i="3"/>
  <c r="F7" i="3"/>
  <c r="E7" i="3"/>
  <c r="I13" i="2" l="1"/>
  <c r="H13" i="2"/>
  <c r="G13" i="2"/>
  <c r="F13" i="2"/>
  <c r="E13" i="2"/>
</calcChain>
</file>

<file path=xl/comments1.xml><?xml version="1.0" encoding="utf-8"?>
<comments xmlns="http://schemas.openxmlformats.org/spreadsheetml/2006/main">
  <authors>
    <author>Enver Haxhijaj</author>
  </authors>
  <commentList>
    <comment ref="AZ2" authorId="0" shapeId="0">
      <text>
        <r>
          <rPr>
            <b/>
            <sz val="9"/>
            <color indexed="81"/>
            <rFont val="Tahoma"/>
            <family val="2"/>
          </rPr>
          <t>Enver Haxhijaj:</t>
        </r>
        <r>
          <rPr>
            <sz val="9"/>
            <color indexed="81"/>
            <rFont val="Tahoma"/>
            <family val="2"/>
          </rPr>
          <t xml:space="preserve">
9nes jan me shum se dy  vendosi me insret koment</t>
        </r>
      </text>
    </comment>
  </commentList>
</comments>
</file>

<file path=xl/comments2.xml><?xml version="1.0" encoding="utf-8"?>
<comments xmlns="http://schemas.openxmlformats.org/spreadsheetml/2006/main">
  <authors>
    <author>Enver Haxhijaj</author>
  </authors>
  <commentList>
    <comment ref="AZ2" authorId="0" shapeId="0">
      <text>
        <r>
          <rPr>
            <b/>
            <sz val="9"/>
            <color indexed="81"/>
            <rFont val="Tahoma"/>
            <family val="2"/>
          </rPr>
          <t>Enver Haxhijaj:</t>
        </r>
        <r>
          <rPr>
            <sz val="9"/>
            <color indexed="81"/>
            <rFont val="Tahoma"/>
            <family val="2"/>
          </rPr>
          <t xml:space="preserve">
9nes jan me shum se dy  vendosi me insret koment</t>
        </r>
      </text>
    </comment>
  </commentList>
</comments>
</file>

<file path=xl/comments3.xml><?xml version="1.0" encoding="utf-8"?>
<comments xmlns="http://schemas.openxmlformats.org/spreadsheetml/2006/main">
  <authors>
    <author>Enver Haxhijaj</author>
  </authors>
  <commentList>
    <comment ref="AZ2" authorId="0" shapeId="0">
      <text>
        <r>
          <rPr>
            <b/>
            <sz val="9"/>
            <color indexed="81"/>
            <rFont val="Tahoma"/>
            <family val="2"/>
          </rPr>
          <t>Enver Haxhijaj:</t>
        </r>
        <r>
          <rPr>
            <sz val="9"/>
            <color indexed="81"/>
            <rFont val="Tahoma"/>
            <family val="2"/>
          </rPr>
          <t xml:space="preserve">
9nes jan me shum se dy  vendosi me insret koment</t>
        </r>
      </text>
    </comment>
  </commentList>
</comments>
</file>

<file path=xl/comments4.xml><?xml version="1.0" encoding="utf-8"?>
<comments xmlns="http://schemas.openxmlformats.org/spreadsheetml/2006/main">
  <authors>
    <author>Enver Haxhijaj</author>
  </authors>
  <commentList>
    <comment ref="AO5" authorId="0" shapeId="0">
      <text>
        <r>
          <rPr>
            <b/>
            <sz val="9"/>
            <color indexed="81"/>
            <rFont val="Tahoma"/>
            <family val="2"/>
          </rPr>
          <t>Enver Haxhijaj:</t>
        </r>
        <r>
          <rPr>
            <sz val="9"/>
            <color indexed="81"/>
            <rFont val="Tahoma"/>
            <family val="2"/>
          </rPr>
          <t xml:space="preserve">
K- Nenkupton Trajnimet fizike</t>
        </r>
      </text>
    </comment>
    <comment ref="AP5" authorId="0" shapeId="0">
      <text>
        <r>
          <rPr>
            <b/>
            <sz val="9"/>
            <color indexed="81"/>
            <rFont val="Tahoma"/>
            <family val="2"/>
          </rPr>
          <t>Enver Haxhijaj:</t>
        </r>
        <r>
          <rPr>
            <sz val="9"/>
            <color indexed="81"/>
            <rFont val="Tahoma"/>
            <family val="2"/>
          </rPr>
          <t xml:space="preserve">
O- Nenkupton Trajnimet online</t>
        </r>
      </text>
    </comment>
  </commentList>
</comments>
</file>

<file path=xl/sharedStrings.xml><?xml version="1.0" encoding="utf-8"?>
<sst xmlns="http://schemas.openxmlformats.org/spreadsheetml/2006/main" count="690" uniqueCount="143">
  <si>
    <t>Vendi mbajtjes</t>
  </si>
  <si>
    <t>Trajneret</t>
  </si>
  <si>
    <t>organizat e  e bashkpunimit</t>
  </si>
  <si>
    <t>Fusha e trajnimit</t>
  </si>
  <si>
    <t>Ditë</t>
  </si>
  <si>
    <t>Pjesëmarrje</t>
  </si>
  <si>
    <t>Nr</t>
  </si>
  <si>
    <t>Kodi</t>
  </si>
  <si>
    <t>Kurset e trajnimit</t>
  </si>
  <si>
    <t>Kurset</t>
  </si>
  <si>
    <t>Grupet</t>
  </si>
  <si>
    <t>Ditët</t>
  </si>
  <si>
    <t>Pjesëmarrës</t>
  </si>
  <si>
    <t>Online 100%</t>
  </si>
  <si>
    <t>Online 80%</t>
  </si>
  <si>
    <t>Fizik 100%</t>
  </si>
  <si>
    <t>Fizik 80%</t>
  </si>
  <si>
    <t>Pagesa e trajnerëve</t>
  </si>
  <si>
    <t>Datat e trajnimit</t>
  </si>
  <si>
    <t>IKAP</t>
  </si>
  <si>
    <t>Jasht IKAP</t>
  </si>
  <si>
    <t>K</t>
  </si>
  <si>
    <t>O</t>
  </si>
  <si>
    <t>Tot</t>
  </si>
  <si>
    <t>Gjithsejtë</t>
  </si>
  <si>
    <t xml:space="preserve">DT_Plani Mujor i Trajnimit_Korrik 2023 (PMT)
</t>
  </si>
  <si>
    <t>1sh</t>
  </si>
  <si>
    <t>2d</t>
  </si>
  <si>
    <t>3h</t>
  </si>
  <si>
    <t>4m</t>
  </si>
  <si>
    <t>5M</t>
  </si>
  <si>
    <t>6e</t>
  </si>
  <si>
    <t>7p</t>
  </si>
  <si>
    <t>8sh</t>
  </si>
  <si>
    <t>9d</t>
  </si>
  <si>
    <t>10h</t>
  </si>
  <si>
    <t>11m</t>
  </si>
  <si>
    <t>12M</t>
  </si>
  <si>
    <t>13e</t>
  </si>
  <si>
    <t>14p</t>
  </si>
  <si>
    <t>15sh</t>
  </si>
  <si>
    <t>16d</t>
  </si>
  <si>
    <t>17h</t>
  </si>
  <si>
    <t>18m</t>
  </si>
  <si>
    <t>19M</t>
  </si>
  <si>
    <t>20e</t>
  </si>
  <si>
    <t>21p</t>
  </si>
  <si>
    <t>22sh</t>
  </si>
  <si>
    <t>23d</t>
  </si>
  <si>
    <t>24h</t>
  </si>
  <si>
    <t>25m</t>
  </si>
  <si>
    <t>26M</t>
  </si>
  <si>
    <t>27e</t>
  </si>
  <si>
    <t>28p</t>
  </si>
  <si>
    <t>29sh</t>
  </si>
  <si>
    <t>30d</t>
  </si>
  <si>
    <t>31h</t>
  </si>
  <si>
    <t xml:space="preserve">Punuar nga: Enver Haxhijaj Dt. 00.00.2023 </t>
  </si>
  <si>
    <t xml:space="preserve">MP_Plani Mujor i Trajnimit_Korrik 2023 (PMT)
</t>
  </si>
  <si>
    <t xml:space="preserve">Punuar nga: Ariana Birinxhiku   Dt: 03.07.2023 </t>
  </si>
  <si>
    <t>Azhurnuar:</t>
  </si>
  <si>
    <t>trajneret</t>
  </si>
  <si>
    <t>Fusha</t>
  </si>
  <si>
    <t>1e</t>
  </si>
  <si>
    <t>2p</t>
  </si>
  <si>
    <t>3sh</t>
  </si>
  <si>
    <t>4d</t>
  </si>
  <si>
    <t>5h</t>
  </si>
  <si>
    <t>6m</t>
  </si>
  <si>
    <t>7M</t>
  </si>
  <si>
    <t>8e</t>
  </si>
  <si>
    <t>9p</t>
  </si>
  <si>
    <t>10sh</t>
  </si>
  <si>
    <t>11d</t>
  </si>
  <si>
    <t>12h</t>
  </si>
  <si>
    <t>13m</t>
  </si>
  <si>
    <t>14M</t>
  </si>
  <si>
    <t>15e</t>
  </si>
  <si>
    <t>16p</t>
  </si>
  <si>
    <t>17sh</t>
  </si>
  <si>
    <t>18d</t>
  </si>
  <si>
    <t>19h</t>
  </si>
  <si>
    <t>20m</t>
  </si>
  <si>
    <t>21M</t>
  </si>
  <si>
    <t>22e</t>
  </si>
  <si>
    <t>23p</t>
  </si>
  <si>
    <t>24sh</t>
  </si>
  <si>
    <t>25d</t>
  </si>
  <si>
    <t>26h</t>
  </si>
  <si>
    <t>27m</t>
  </si>
  <si>
    <t>28M</t>
  </si>
  <si>
    <t>29e</t>
  </si>
  <si>
    <t>30p</t>
  </si>
  <si>
    <t>31p</t>
  </si>
  <si>
    <t>Os1os3a4</t>
  </si>
  <si>
    <t>Menaxhimi I resurseve ujore</t>
  </si>
  <si>
    <t>MP</t>
  </si>
  <si>
    <t>Baton Begolli,Afrim Lajqi,Vehbi Duraku,Vjosa Beqaj,Merita Mehmeti,Afrim Berisha,Mumin Morina,Argjend Hajra,Albert Salltakaj,Agron Shala</t>
  </si>
  <si>
    <t>Skat&amp;SDC</t>
  </si>
  <si>
    <t xml:space="preserve">AL_Plani Mujor i Trajnimit_Korrik 2023 (PMT)
</t>
  </si>
  <si>
    <t xml:space="preserve">Punuar nga: Teuta Kuqi Maloku Dt. 04.07.2023 </t>
  </si>
  <si>
    <t>Os3os2a6</t>
  </si>
  <si>
    <t>Integriteti dhe Etika ne administratën Publike (Parandalimi i konfliktit të interesit dhe i korrupsionit)</t>
  </si>
  <si>
    <t>Frasher Murtezaj</t>
  </si>
  <si>
    <t>AL</t>
  </si>
  <si>
    <t>Punuar nga: Basri Berisha Dt. 03.07.2023</t>
  </si>
  <si>
    <t>Trajnerët</t>
  </si>
  <si>
    <t>Organizata e bashkëpunimit</t>
  </si>
  <si>
    <t>Nr.</t>
  </si>
  <si>
    <t>Jashtë IKAP</t>
  </si>
  <si>
    <t>Os3os1a11</t>
  </si>
  <si>
    <t>Siguria dhe shëndeti në punë</t>
  </si>
  <si>
    <t>Vesel Zhinipotoku</t>
  </si>
  <si>
    <t>BNJ</t>
  </si>
  <si>
    <t>Os4os3a4</t>
  </si>
  <si>
    <t>BF</t>
  </si>
  <si>
    <t>Os4os1a3</t>
  </si>
  <si>
    <t>Nysret Koca</t>
  </si>
  <si>
    <t xml:space="preserve">BF_Plani Mujor i Trajnimit_korrik 2023 (PMT)
</t>
  </si>
  <si>
    <t xml:space="preserve">Punuar nga: Osman Sylanaj  Dt: 29.06.2023 </t>
  </si>
  <si>
    <t>5m</t>
  </si>
  <si>
    <t>12m</t>
  </si>
  <si>
    <t>19m</t>
  </si>
  <si>
    <t>26m</t>
  </si>
  <si>
    <t>Ekzekutimi i Buxhetit,monitorimi dhe raportimi I shpenzimeve sipas kategorive</t>
  </si>
  <si>
    <t>Menaxhimi I kontratave</t>
  </si>
  <si>
    <t>Enver Bytyqi,Osman Bytyqi</t>
  </si>
  <si>
    <t xml:space="preserve">TI_Plani Mujor i Trajnimit_Korrik 2023 (PMT)
</t>
  </si>
  <si>
    <t>Azhurnuar: 03.07.2023 nga: Hetem Idrizi</t>
  </si>
  <si>
    <t>Os3os3a14</t>
  </si>
  <si>
    <t>Analiza Statistikore dhe Interpretimi (SPSS)</t>
  </si>
  <si>
    <t>Fakije Zejnullahu</t>
  </si>
  <si>
    <t>TI</t>
  </si>
  <si>
    <t xml:space="preserve">ÇK_Plani Mujor i Trajnimit_Korrik 2023 (PMT)
</t>
  </si>
  <si>
    <t xml:space="preserve">Punuar nga: Jehona Podrimqaku   Dt: 03.07.2023 </t>
  </si>
  <si>
    <t>Os5os3a11</t>
  </si>
  <si>
    <t>ÇK</t>
  </si>
  <si>
    <t>Merita Mehmeti,Afrim Berisha,Mumin Morina,Argjend Hajra,Albert Salltakaj</t>
  </si>
  <si>
    <t>Ekzekutimi i Buxhetit,monitorimi dhe raportimi i shpenzimeve sipas kategorive</t>
  </si>
  <si>
    <t>Menaxhimi i kontratave</t>
  </si>
  <si>
    <t>Menaxhimi i resurseve ujore</t>
  </si>
  <si>
    <t>Azhurnuar: 00.00.2023 nga: Teuta Kuqi</t>
  </si>
  <si>
    <t>Azhurnuar: 1.7.2023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</si>
</sst>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[$€-1]_ ;_ * \(#,##0.00\)\ [$€-1]_ ;_ * &quot;-&quot;??_)\ [$€-1]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8"/>
      <color rgb="FFFF0000"/>
      <name val="Times New Roman"/>
      <family val="1"/>
    </font>
    <font>
      <sz val="7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1"/>
    </font>
    <font>
      <sz val="8"/>
      <name val="Book Antiqua"/>
      <family val="1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10" fillId="2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0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12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/>
    <xf numFmtId="0" fontId="13" fillId="8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4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" fontId="5" fillId="11" borderId="4" xfId="0" applyNumberFormat="1" applyFont="1" applyFill="1" applyBorder="1" applyAlignment="1">
      <alignment horizontal="center"/>
    </xf>
    <xf numFmtId="1" fontId="5" fillId="11" borderId="4" xfId="0" applyNumberFormat="1" applyFont="1" applyFill="1" applyBorder="1" applyAlignment="1">
      <alignment horizontal="center" vertical="center"/>
    </xf>
    <xf numFmtId="1" fontId="5" fillId="12" borderId="4" xfId="0" applyNumberFormat="1" applyFont="1" applyFill="1" applyBorder="1" applyAlignment="1"/>
    <xf numFmtId="164" fontId="15" fillId="12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/>
    <xf numFmtId="0" fontId="3" fillId="0" borderId="1" xfId="0" applyFont="1" applyBorder="1" applyAlignment="1">
      <alignment vertical="center"/>
    </xf>
    <xf numFmtId="1" fontId="16" fillId="0" borderId="4" xfId="0" applyNumberFormat="1" applyFont="1" applyBorder="1" applyAlignment="1">
      <alignment horizontal="center" vertical="center"/>
    </xf>
    <xf numFmtId="1" fontId="16" fillId="6" borderId="4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left"/>
    </xf>
    <xf numFmtId="1" fontId="16" fillId="6" borderId="4" xfId="0" applyNumberFormat="1" applyFont="1" applyFill="1" applyBorder="1" applyAlignment="1">
      <alignment horizontal="left" vertical="center"/>
    </xf>
    <xf numFmtId="164" fontId="15" fillId="12" borderId="4" xfId="0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4" fontId="16" fillId="7" borderId="4" xfId="0" applyNumberFormat="1" applyFont="1" applyFill="1" applyBorder="1" applyAlignment="1">
      <alignment horizontal="center" vertical="center"/>
    </xf>
    <xf numFmtId="164" fontId="16" fillId="12" borderId="4" xfId="0" applyNumberFormat="1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0" fontId="3" fillId="7" borderId="4" xfId="0" applyFont="1" applyFill="1" applyBorder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3" fillId="0" borderId="0" xfId="0" applyFont="1"/>
    <xf numFmtId="164" fontId="24" fillId="6" borderId="4" xfId="0" applyNumberFormat="1" applyFont="1" applyFill="1" applyBorder="1" applyAlignment="1">
      <alignment horizontal="center"/>
    </xf>
    <xf numFmtId="164" fontId="24" fillId="6" borderId="4" xfId="0" applyNumberFormat="1" applyFont="1" applyFill="1" applyBorder="1"/>
    <xf numFmtId="164" fontId="25" fillId="6" borderId="4" xfId="0" applyNumberFormat="1" applyFont="1" applyFill="1" applyBorder="1"/>
    <xf numFmtId="0" fontId="26" fillId="7" borderId="4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left" vertical="center"/>
    </xf>
    <xf numFmtId="0" fontId="10" fillId="16" borderId="4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 wrapText="1"/>
    </xf>
    <xf numFmtId="0" fontId="10" fillId="17" borderId="4" xfId="0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wrapText="1"/>
    </xf>
    <xf numFmtId="0" fontId="10" fillId="16" borderId="4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6" borderId="4" xfId="0" applyFont="1" applyFill="1" applyBorder="1" applyAlignment="1">
      <alignment horizontal="center" vertical="center"/>
    </xf>
    <xf numFmtId="0" fontId="10" fillId="11" borderId="4" xfId="0" applyFont="1" applyFill="1" applyBorder="1"/>
    <xf numFmtId="0" fontId="10" fillId="17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6" fillId="0" borderId="0" xfId="0" applyNumberFormat="1" applyFont="1"/>
    <xf numFmtId="0" fontId="13" fillId="8" borderId="7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2" fillId="2" borderId="4" xfId="0" applyFont="1" applyFill="1" applyBorder="1"/>
    <xf numFmtId="0" fontId="0" fillId="0" borderId="0" xfId="0" applyAlignment="1">
      <alignment horizontal="center" vertical="center"/>
    </xf>
    <xf numFmtId="164" fontId="25" fillId="6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/>
    </xf>
    <xf numFmtId="0" fontId="30" fillId="11" borderId="12" xfId="0" applyFont="1" applyFill="1" applyBorder="1" applyAlignment="1" applyProtection="1">
      <alignment horizontal="left" vertical="center" wrapText="1" readingOrder="1"/>
      <protection locked="0"/>
    </xf>
    <xf numFmtId="164" fontId="3" fillId="0" borderId="4" xfId="0" applyNumberFormat="1" applyFont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31" fillId="12" borderId="4" xfId="0" applyNumberFormat="1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vertical="center" wrapText="1" readingOrder="1"/>
      <protection locked="0"/>
    </xf>
    <xf numFmtId="0" fontId="6" fillId="0" borderId="4" xfId="0" applyFont="1" applyBorder="1"/>
    <xf numFmtId="164" fontId="10" fillId="0" borderId="4" xfId="0" applyNumberFormat="1" applyFont="1" applyBorder="1"/>
    <xf numFmtId="0" fontId="20" fillId="0" borderId="4" xfId="0" applyFont="1" applyBorder="1" applyAlignment="1">
      <alignment horizontal="center"/>
    </xf>
    <xf numFmtId="0" fontId="10" fillId="16" borderId="4" xfId="0" applyFont="1" applyFill="1" applyBorder="1" applyAlignment="1">
      <alignment horizontal="left"/>
    </xf>
    <xf numFmtId="0" fontId="10" fillId="11" borderId="4" xfId="0" applyFont="1" applyFill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4" xfId="0" applyFont="1" applyBorder="1" applyAlignment="1">
      <alignment vertical="center" wrapText="1"/>
    </xf>
    <xf numFmtId="1" fontId="5" fillId="12" borderId="4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Z10"/>
  <sheetViews>
    <sheetView zoomScale="90" zoomScaleNormal="90" zoomScaleSheetLayoutView="80" workbookViewId="0">
      <selection activeCell="C2" sqref="C2:J2"/>
    </sheetView>
  </sheetViews>
  <sheetFormatPr defaultColWidth="9.140625" defaultRowHeight="15" x14ac:dyDescent="0.25"/>
  <cols>
    <col min="1" max="1" width="3.85546875" customWidth="1"/>
    <col min="2" max="2" width="3.42578125" style="80" customWidth="1"/>
    <col min="3" max="3" width="11.140625" style="81" customWidth="1"/>
    <col min="4" max="4" width="22.7109375" style="81" customWidth="1"/>
    <col min="5" max="10" width="5.7109375" style="82" customWidth="1"/>
    <col min="11" max="12" width="5.85546875" style="83" customWidth="1"/>
    <col min="13" max="13" width="5.85546875" style="84" customWidth="1"/>
    <col min="14" max="14" width="10.85546875" style="85" customWidth="1"/>
    <col min="15" max="15" width="10.42578125" style="86" customWidth="1"/>
    <col min="16" max="24" width="3.7109375" style="87" customWidth="1"/>
    <col min="25" max="25" width="4.140625" style="87" customWidth="1"/>
    <col min="26" max="31" width="3.7109375" style="87" customWidth="1"/>
    <col min="32" max="32" width="4.85546875" style="87" customWidth="1"/>
    <col min="33" max="34" width="3.7109375" style="87" customWidth="1"/>
    <col min="35" max="35" width="4.140625" style="87" customWidth="1"/>
    <col min="36" max="38" width="3.7109375" style="87" customWidth="1"/>
    <col min="39" max="39" width="4.5703125" style="87" customWidth="1"/>
    <col min="40" max="41" width="3.7109375" style="87" customWidth="1"/>
    <col min="42" max="42" width="4.85546875" style="87" customWidth="1"/>
    <col min="43" max="43" width="4.140625" style="87" customWidth="1"/>
    <col min="44" max="48" width="3.7109375" style="87" customWidth="1"/>
    <col min="49" max="49" width="4.42578125" style="87" customWidth="1"/>
    <col min="50" max="50" width="5.5703125" style="123" customWidth="1"/>
    <col min="51" max="51" width="7.7109375" style="80" customWidth="1"/>
    <col min="52" max="52" width="16" style="85" customWidth="1"/>
    <col min="53" max="53" width="7.5703125" customWidth="1"/>
  </cols>
  <sheetData>
    <row r="1" spans="2:78" x14ac:dyDescent="0.25">
      <c r="AX1" s="88"/>
      <c r="AY1" s="86"/>
    </row>
    <row r="2" spans="2:78" ht="27.75" customHeight="1" x14ac:dyDescent="0.25">
      <c r="B2" s="89"/>
      <c r="C2" s="159" t="s">
        <v>58</v>
      </c>
      <c r="D2" s="160"/>
      <c r="E2" s="160"/>
      <c r="F2" s="160"/>
      <c r="G2" s="160"/>
      <c r="H2" s="160"/>
      <c r="I2" s="160"/>
      <c r="J2" s="161"/>
      <c r="K2" s="162" t="s">
        <v>59</v>
      </c>
      <c r="L2" s="163"/>
      <c r="M2" s="163"/>
      <c r="N2" s="163"/>
      <c r="O2" s="164"/>
      <c r="P2" s="165" t="s">
        <v>60</v>
      </c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166" t="s">
        <v>0</v>
      </c>
      <c r="AY2" s="167"/>
      <c r="AZ2" s="170" t="s">
        <v>61</v>
      </c>
      <c r="BA2" s="148" t="s">
        <v>2</v>
      </c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2:78" s="90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74"/>
      <c r="K3" s="175" t="s">
        <v>4</v>
      </c>
      <c r="L3" s="175"/>
      <c r="M3" s="176" t="s">
        <v>5</v>
      </c>
      <c r="N3" s="176"/>
      <c r="O3" s="15"/>
      <c r="P3" s="177" t="s">
        <v>60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168"/>
      <c r="AY3" s="169"/>
      <c r="AZ3" s="171"/>
      <c r="BA3" s="173"/>
    </row>
    <row r="4" spans="2:78" s="90" customFormat="1" ht="24.75" customHeight="1" x14ac:dyDescent="0.2">
      <c r="B4" s="157" t="s">
        <v>6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52" t="s">
        <v>62</v>
      </c>
      <c r="K4" s="17" t="s">
        <v>13</v>
      </c>
      <c r="L4" s="17" t="s">
        <v>14</v>
      </c>
      <c r="M4" s="17" t="s">
        <v>15</v>
      </c>
      <c r="N4" s="18" t="s">
        <v>16</v>
      </c>
      <c r="O4" s="154" t="s">
        <v>17</v>
      </c>
      <c r="P4" s="156" t="s">
        <v>18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48" t="s">
        <v>19</v>
      </c>
      <c r="AY4" s="148" t="s">
        <v>20</v>
      </c>
      <c r="AZ4" s="171"/>
      <c r="BA4" s="173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2:78" s="90" customFormat="1" ht="20.100000000000001" customHeight="1" x14ac:dyDescent="0.2">
      <c r="B5" s="158"/>
      <c r="C5" s="153"/>
      <c r="D5" s="153"/>
      <c r="E5" s="153"/>
      <c r="F5" s="153"/>
      <c r="G5" s="153"/>
      <c r="H5" s="151"/>
      <c r="I5" s="151"/>
      <c r="J5" s="153"/>
      <c r="K5" s="91">
        <v>120</v>
      </c>
      <c r="L5" s="91">
        <v>96</v>
      </c>
      <c r="M5" s="92">
        <v>13.94</v>
      </c>
      <c r="N5" s="93">
        <v>12.74</v>
      </c>
      <c r="O5" s="155"/>
      <c r="P5" s="94" t="s">
        <v>63</v>
      </c>
      <c r="Q5" s="94" t="s">
        <v>64</v>
      </c>
      <c r="R5" s="94" t="s">
        <v>65</v>
      </c>
      <c r="S5" s="94" t="s">
        <v>66</v>
      </c>
      <c r="T5" s="94" t="s">
        <v>67</v>
      </c>
      <c r="U5" s="94" t="s">
        <v>68</v>
      </c>
      <c r="V5" s="94" t="s">
        <v>69</v>
      </c>
      <c r="W5" s="94" t="s">
        <v>70</v>
      </c>
      <c r="X5" s="94" t="s">
        <v>71</v>
      </c>
      <c r="Y5" s="94" t="s">
        <v>72</v>
      </c>
      <c r="Z5" s="94" t="s">
        <v>73</v>
      </c>
      <c r="AA5" s="94" t="s">
        <v>74</v>
      </c>
      <c r="AB5" s="94" t="s">
        <v>75</v>
      </c>
      <c r="AC5" s="94" t="s">
        <v>76</v>
      </c>
      <c r="AD5" s="94" t="s">
        <v>77</v>
      </c>
      <c r="AE5" s="94" t="s">
        <v>78</v>
      </c>
      <c r="AF5" s="94" t="s">
        <v>79</v>
      </c>
      <c r="AG5" s="94" t="s">
        <v>80</v>
      </c>
      <c r="AH5" s="94" t="s">
        <v>81</v>
      </c>
      <c r="AI5" s="94" t="s">
        <v>82</v>
      </c>
      <c r="AJ5" s="94" t="s">
        <v>83</v>
      </c>
      <c r="AK5" s="94" t="s">
        <v>84</v>
      </c>
      <c r="AL5" s="94" t="s">
        <v>85</v>
      </c>
      <c r="AM5" s="94" t="s">
        <v>86</v>
      </c>
      <c r="AN5" s="94" t="s">
        <v>87</v>
      </c>
      <c r="AO5" s="94" t="s">
        <v>88</v>
      </c>
      <c r="AP5" s="94" t="s">
        <v>89</v>
      </c>
      <c r="AQ5" s="94" t="s">
        <v>90</v>
      </c>
      <c r="AR5" s="94" t="s">
        <v>91</v>
      </c>
      <c r="AS5" s="95" t="s">
        <v>92</v>
      </c>
      <c r="AT5" s="96" t="s">
        <v>93</v>
      </c>
      <c r="AU5" s="21" t="s">
        <v>21</v>
      </c>
      <c r="AV5" s="97" t="s">
        <v>22</v>
      </c>
      <c r="AW5" s="23" t="s">
        <v>23</v>
      </c>
      <c r="AX5" s="149"/>
      <c r="AY5" s="149"/>
      <c r="AZ5" s="172"/>
      <c r="BA5" s="149"/>
    </row>
    <row r="6" spans="2:78" s="90" customFormat="1" ht="96" customHeight="1" x14ac:dyDescent="0.2">
      <c r="B6" s="98">
        <v>1</v>
      </c>
      <c r="C6" s="99" t="s">
        <v>94</v>
      </c>
      <c r="D6" s="46" t="s">
        <v>95</v>
      </c>
      <c r="E6" s="46">
        <v>1</v>
      </c>
      <c r="F6" s="98">
        <v>2</v>
      </c>
      <c r="G6" s="46">
        <v>6</v>
      </c>
      <c r="H6" s="100">
        <v>40</v>
      </c>
      <c r="I6" s="100">
        <v>120</v>
      </c>
      <c r="J6" s="98" t="s">
        <v>96</v>
      </c>
      <c r="K6" s="101"/>
      <c r="L6" s="101"/>
      <c r="M6" s="44"/>
      <c r="N6" s="45">
        <v>0</v>
      </c>
      <c r="O6" s="45"/>
      <c r="P6" s="102"/>
      <c r="Q6" s="102"/>
      <c r="R6" s="103">
        <v>1</v>
      </c>
      <c r="S6" s="103">
        <v>2</v>
      </c>
      <c r="T6" s="98">
        <v>2</v>
      </c>
      <c r="U6" s="98">
        <v>1</v>
      </c>
      <c r="V6" s="103"/>
      <c r="W6" s="102"/>
      <c r="X6" s="102"/>
      <c r="Y6" s="103"/>
      <c r="Z6" s="103"/>
      <c r="AA6" s="98"/>
      <c r="AB6" s="98"/>
      <c r="AC6" s="103"/>
      <c r="AD6" s="102"/>
      <c r="AE6" s="102"/>
      <c r="AF6" s="103"/>
      <c r="AG6" s="103"/>
      <c r="AH6" s="98"/>
      <c r="AI6" s="98"/>
      <c r="AJ6" s="98"/>
      <c r="AK6" s="102"/>
      <c r="AL6" s="102"/>
      <c r="AM6" s="103"/>
      <c r="AN6" s="103"/>
      <c r="AO6" s="98"/>
      <c r="AP6" s="103"/>
      <c r="AQ6" s="103"/>
      <c r="AR6" s="102"/>
      <c r="AS6" s="102"/>
      <c r="AT6" s="98"/>
      <c r="AU6" s="104"/>
      <c r="AV6" s="105"/>
      <c r="AW6" s="106">
        <f>SUM(R6:AV6)</f>
        <v>6</v>
      </c>
      <c r="AX6" s="98"/>
      <c r="AY6" s="98"/>
      <c r="AZ6" s="107" t="s">
        <v>97</v>
      </c>
      <c r="BA6" s="108" t="s">
        <v>98</v>
      </c>
    </row>
    <row r="7" spans="2:78" s="116" customFormat="1" ht="18" customHeight="1" x14ac:dyDescent="0.25">
      <c r="B7" s="53"/>
      <c r="C7" s="53"/>
      <c r="D7" s="53" t="s">
        <v>24</v>
      </c>
      <c r="E7" s="53">
        <f>SUM(E6:E6)</f>
        <v>1</v>
      </c>
      <c r="F7" s="53">
        <f>SUM(F6:F6)</f>
        <v>2</v>
      </c>
      <c r="G7" s="53">
        <f>SUM(G6:G6)</f>
        <v>6</v>
      </c>
      <c r="H7" s="53">
        <f>SUM(H6:H6)</f>
        <v>40</v>
      </c>
      <c r="I7" s="53">
        <f>SUM(I6:I6)</f>
        <v>120</v>
      </c>
      <c r="J7" s="53"/>
      <c r="K7" s="55" t="e">
        <f>#REF!*K5</f>
        <v>#REF!</v>
      </c>
      <c r="L7" s="55" t="e">
        <f>#REF!*L5</f>
        <v>#REF!</v>
      </c>
      <c r="M7" s="56" t="e">
        <f>#REF!</f>
        <v>#REF!</v>
      </c>
      <c r="N7" s="33">
        <f>SUM(N6:N6)</f>
        <v>0</v>
      </c>
      <c r="O7" s="33">
        <f>SUM(O6:O6)</f>
        <v>0</v>
      </c>
      <c r="P7" s="57">
        <f>SUM(P6:P6)</f>
        <v>0</v>
      </c>
      <c r="Q7" s="57">
        <f>SUM(Q6:Q6)</f>
        <v>0</v>
      </c>
      <c r="R7" s="57">
        <f>SUM(R6)</f>
        <v>1</v>
      </c>
      <c r="S7" s="57">
        <f>SUM(S6)</f>
        <v>2</v>
      </c>
      <c r="T7" s="57">
        <f>SUM(T6)</f>
        <v>2</v>
      </c>
      <c r="U7" s="57">
        <f>SUM(U6)</f>
        <v>1</v>
      </c>
      <c r="V7" s="57"/>
      <c r="W7" s="57">
        <f t="shared" ref="W7:AB7" si="0">SUM(W6:W6)</f>
        <v>0</v>
      </c>
      <c r="X7" s="57">
        <f t="shared" si="0"/>
        <v>0</v>
      </c>
      <c r="Y7" s="57">
        <f t="shared" si="0"/>
        <v>0</v>
      </c>
      <c r="Z7" s="57">
        <f t="shared" si="0"/>
        <v>0</v>
      </c>
      <c r="AA7" s="57">
        <f t="shared" si="0"/>
        <v>0</v>
      </c>
      <c r="AB7" s="57">
        <f t="shared" si="0"/>
        <v>0</v>
      </c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8"/>
      <c r="AV7" s="58"/>
      <c r="AW7" s="58">
        <f>SUM(R7:AV7)</f>
        <v>6</v>
      </c>
      <c r="AX7" s="115"/>
      <c r="AY7" s="115"/>
      <c r="AZ7" s="71"/>
      <c r="BA7" s="115"/>
    </row>
    <row r="8" spans="2:78" ht="18.75" x14ac:dyDescent="0.25">
      <c r="B8" s="1"/>
      <c r="C8" s="3"/>
      <c r="D8" s="3"/>
      <c r="E8" s="9"/>
      <c r="F8" s="9"/>
      <c r="G8" s="9"/>
      <c r="H8" s="9"/>
      <c r="I8" s="9"/>
      <c r="J8" s="9"/>
      <c r="K8" s="5"/>
      <c r="L8" s="5"/>
      <c r="M8" s="6"/>
      <c r="N8" s="117"/>
      <c r="O8" s="8"/>
      <c r="P8" s="61" t="s">
        <v>63</v>
      </c>
      <c r="Q8" s="61" t="s">
        <v>64</v>
      </c>
      <c r="R8" s="61" t="s">
        <v>65</v>
      </c>
      <c r="S8" s="61" t="s">
        <v>66</v>
      </c>
      <c r="T8" s="61" t="s">
        <v>67</v>
      </c>
      <c r="U8" s="61" t="s">
        <v>68</v>
      </c>
      <c r="V8" s="61" t="s">
        <v>69</v>
      </c>
      <c r="W8" s="61" t="s">
        <v>70</v>
      </c>
      <c r="X8" s="61" t="s">
        <v>71</v>
      </c>
      <c r="Y8" s="61" t="s">
        <v>72</v>
      </c>
      <c r="Z8" s="61" t="s">
        <v>73</v>
      </c>
      <c r="AA8" s="61" t="s">
        <v>74</v>
      </c>
      <c r="AB8" s="61" t="s">
        <v>75</v>
      </c>
      <c r="AC8" s="61" t="s">
        <v>76</v>
      </c>
      <c r="AD8" s="61" t="s">
        <v>77</v>
      </c>
      <c r="AE8" s="61" t="s">
        <v>78</v>
      </c>
      <c r="AF8" s="61" t="s">
        <v>79</v>
      </c>
      <c r="AG8" s="61" t="s">
        <v>80</v>
      </c>
      <c r="AH8" s="61" t="s">
        <v>81</v>
      </c>
      <c r="AI8" s="61" t="s">
        <v>82</v>
      </c>
      <c r="AJ8" s="61" t="s">
        <v>83</v>
      </c>
      <c r="AK8" s="61" t="s">
        <v>84</v>
      </c>
      <c r="AL8" s="61" t="s">
        <v>85</v>
      </c>
      <c r="AM8" s="61" t="s">
        <v>86</v>
      </c>
      <c r="AN8" s="61" t="s">
        <v>87</v>
      </c>
      <c r="AO8" s="61" t="s">
        <v>88</v>
      </c>
      <c r="AP8" s="61" t="s">
        <v>89</v>
      </c>
      <c r="AQ8" s="61" t="s">
        <v>90</v>
      </c>
      <c r="AR8" s="61" t="s">
        <v>91</v>
      </c>
      <c r="AS8" s="61" t="s">
        <v>92</v>
      </c>
      <c r="AT8" s="61"/>
      <c r="AU8" s="118" t="s">
        <v>21</v>
      </c>
      <c r="AV8" s="119" t="s">
        <v>22</v>
      </c>
      <c r="AW8" s="64" t="s">
        <v>23</v>
      </c>
      <c r="AX8" s="120"/>
      <c r="AY8" s="120"/>
      <c r="AZ8" s="121"/>
      <c r="BA8" s="122"/>
    </row>
    <row r="10" spans="2:78" x14ac:dyDescent="0.25">
      <c r="O10" s="123"/>
      <c r="P10" s="80"/>
      <c r="Q10" s="85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</sheetData>
  <mergeCells count="23">
    <mergeCell ref="AZ2:AZ5"/>
    <mergeCell ref="BA2:BA5"/>
    <mergeCell ref="C3:J3"/>
    <mergeCell ref="K3:L3"/>
    <mergeCell ref="M3:N3"/>
    <mergeCell ref="P3:AA3"/>
    <mergeCell ref="G4:G5"/>
    <mergeCell ref="C2:J2"/>
    <mergeCell ref="K2:O2"/>
    <mergeCell ref="P2:AA2"/>
    <mergeCell ref="AX2:AY3"/>
    <mergeCell ref="B4:B5"/>
    <mergeCell ref="C4:C5"/>
    <mergeCell ref="D4:D5"/>
    <mergeCell ref="E4:E5"/>
    <mergeCell ref="F4:F5"/>
    <mergeCell ref="AY4:AY5"/>
    <mergeCell ref="H4:H5"/>
    <mergeCell ref="I4:I5"/>
    <mergeCell ref="J4:J5"/>
    <mergeCell ref="O4:O5"/>
    <mergeCell ref="P4:AW4"/>
    <mergeCell ref="AX4:AX5"/>
  </mergeCells>
  <pageMargins left="0.25" right="0.25" top="0.75" bottom="0.75" header="0.3" footer="0.3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Y21"/>
  <sheetViews>
    <sheetView zoomScale="90" zoomScaleNormal="90" zoomScaleSheetLayoutView="80" workbookViewId="0">
      <selection activeCell="B2" sqref="B2:G2"/>
    </sheetView>
  </sheetViews>
  <sheetFormatPr defaultColWidth="9.140625" defaultRowHeight="15" x14ac:dyDescent="0.25"/>
  <cols>
    <col min="1" max="1" width="3.85546875" style="13" customWidth="1"/>
    <col min="2" max="2" width="3.42578125" style="1" customWidth="1"/>
    <col min="3" max="3" width="10" style="2" customWidth="1"/>
    <col min="4" max="4" width="22.7109375" style="3" customWidth="1"/>
    <col min="5" max="9" width="5.7109375" style="4" customWidth="1"/>
    <col min="10" max="10" width="9.42578125" style="5" customWidth="1"/>
    <col min="11" max="11" width="8.5703125" style="5" customWidth="1"/>
    <col min="12" max="12" width="8.28515625" style="6" customWidth="1"/>
    <col min="13" max="13" width="10.85546875" style="7" customWidth="1"/>
    <col min="14" max="14" width="10.42578125" style="8" customWidth="1"/>
    <col min="15" max="23" width="3.7109375" style="9" customWidth="1"/>
    <col min="24" max="24" width="4.140625" style="9" customWidth="1"/>
    <col min="25" max="25" width="3.7109375" style="9" customWidth="1"/>
    <col min="26" max="26" width="4.28515625" style="9" customWidth="1"/>
    <col min="27" max="28" width="3.7109375" style="9" customWidth="1"/>
    <col min="29" max="29" width="4.28515625" style="9" customWidth="1"/>
    <col min="30" max="30" width="3.7109375" style="9" customWidth="1"/>
    <col min="31" max="31" width="4.85546875" style="9" customWidth="1"/>
    <col min="32" max="32" width="3.7109375" style="9" customWidth="1"/>
    <col min="33" max="34" width="4.140625" style="9" customWidth="1"/>
    <col min="35" max="35" width="3.7109375" style="9" customWidth="1"/>
    <col min="36" max="36" width="4.85546875" style="9" customWidth="1"/>
    <col min="37" max="37" width="3.7109375" style="9" customWidth="1"/>
    <col min="38" max="38" width="4.5703125" style="9" customWidth="1"/>
    <col min="39" max="40" width="4.42578125" style="9" customWidth="1"/>
    <col min="41" max="41" width="4.85546875" style="9" customWidth="1"/>
    <col min="42" max="42" width="4.140625" style="9" customWidth="1"/>
    <col min="43" max="43" width="4.85546875" style="9" customWidth="1"/>
    <col min="44" max="47" width="3.7109375" style="9" customWidth="1"/>
    <col min="48" max="48" width="4.42578125" style="9" customWidth="1"/>
    <col min="49" max="49" width="5.5703125" style="69" customWidth="1"/>
    <col min="50" max="50" width="5.85546875" style="4" customWidth="1"/>
    <col min="51" max="51" width="16" style="11" customWidth="1"/>
    <col min="52" max="52" width="7.5703125" style="12" customWidth="1"/>
    <col min="53" max="53" width="9.140625" style="12"/>
    <col min="54" max="16384" width="9.140625" style="13"/>
  </cols>
  <sheetData>
    <row r="1" spans="2:77" x14ac:dyDescent="0.25">
      <c r="AW1" s="10"/>
    </row>
    <row r="2" spans="2:77" ht="18" customHeight="1" x14ac:dyDescent="0.25">
      <c r="B2" s="184" t="s">
        <v>99</v>
      </c>
      <c r="C2" s="184"/>
      <c r="D2" s="184"/>
      <c r="E2" s="184"/>
      <c r="F2" s="184"/>
      <c r="G2" s="184"/>
      <c r="H2" s="163" t="s">
        <v>100</v>
      </c>
      <c r="I2" s="163"/>
      <c r="J2" s="163"/>
      <c r="K2" s="163"/>
      <c r="L2" s="163"/>
      <c r="M2" s="163"/>
      <c r="N2" s="164"/>
      <c r="O2" s="185" t="s">
        <v>141</v>
      </c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7"/>
      <c r="AW2" s="166" t="s">
        <v>0</v>
      </c>
      <c r="AX2" s="167"/>
      <c r="AY2" s="178" t="s">
        <v>1</v>
      </c>
      <c r="AZ2" s="148" t="s">
        <v>2</v>
      </c>
      <c r="BA2" s="180" t="s">
        <v>3</v>
      </c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2:77" s="16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75" t="s">
        <v>4</v>
      </c>
      <c r="K3" s="175"/>
      <c r="L3" s="176" t="s">
        <v>5</v>
      </c>
      <c r="M3" s="176"/>
      <c r="N3" s="15"/>
      <c r="O3" s="181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3"/>
      <c r="AW3" s="168"/>
      <c r="AX3" s="169"/>
      <c r="AY3" s="188"/>
      <c r="AZ3" s="173"/>
      <c r="BA3" s="180"/>
    </row>
    <row r="4" spans="2:77" s="16" customFormat="1" ht="24.75" customHeight="1" x14ac:dyDescent="0.2">
      <c r="B4" s="157" t="s">
        <v>6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7" t="s">
        <v>13</v>
      </c>
      <c r="K4" s="17" t="s">
        <v>14</v>
      </c>
      <c r="L4" s="17" t="s">
        <v>15</v>
      </c>
      <c r="M4" s="18" t="s">
        <v>16</v>
      </c>
      <c r="N4" s="154" t="s">
        <v>17</v>
      </c>
      <c r="O4" s="156" t="s">
        <v>18</v>
      </c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78" t="s">
        <v>19</v>
      </c>
      <c r="AX4" s="178" t="s">
        <v>20</v>
      </c>
      <c r="AY4" s="188"/>
      <c r="AZ4" s="173"/>
      <c r="BA4" s="180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2:77" s="16" customFormat="1" ht="20.100000000000001" customHeight="1" x14ac:dyDescent="0.2">
      <c r="B5" s="158"/>
      <c r="C5" s="153"/>
      <c r="D5" s="153"/>
      <c r="E5" s="153"/>
      <c r="F5" s="153"/>
      <c r="G5" s="153"/>
      <c r="H5" s="151"/>
      <c r="I5" s="151"/>
      <c r="J5" s="124">
        <v>120</v>
      </c>
      <c r="K5" s="124">
        <v>96</v>
      </c>
      <c r="L5" s="93">
        <v>13.94</v>
      </c>
      <c r="M5" s="93">
        <v>12.74</v>
      </c>
      <c r="N5" s="155"/>
      <c r="O5" s="72" t="s">
        <v>26</v>
      </c>
      <c r="P5" s="72" t="s">
        <v>27</v>
      </c>
      <c r="Q5" s="73" t="s">
        <v>28</v>
      </c>
      <c r="R5" s="73" t="s">
        <v>29</v>
      </c>
      <c r="S5" s="73" t="s">
        <v>30</v>
      </c>
      <c r="T5" s="73" t="s">
        <v>31</v>
      </c>
      <c r="U5" s="73" t="s">
        <v>32</v>
      </c>
      <c r="V5" s="78" t="s">
        <v>33</v>
      </c>
      <c r="W5" s="78" t="s">
        <v>34</v>
      </c>
      <c r="X5" s="73" t="s">
        <v>35</v>
      </c>
      <c r="Y5" s="73" t="s">
        <v>36</v>
      </c>
      <c r="Z5" s="73" t="s">
        <v>37</v>
      </c>
      <c r="AA5" s="73" t="s">
        <v>38</v>
      </c>
      <c r="AB5" s="73" t="s">
        <v>39</v>
      </c>
      <c r="AC5" s="78" t="s">
        <v>40</v>
      </c>
      <c r="AD5" s="78" t="s">
        <v>41</v>
      </c>
      <c r="AE5" s="73" t="s">
        <v>42</v>
      </c>
      <c r="AF5" s="73" t="s">
        <v>43</v>
      </c>
      <c r="AG5" s="73" t="s">
        <v>44</v>
      </c>
      <c r="AH5" s="73" t="s">
        <v>45</v>
      </c>
      <c r="AI5" s="73" t="s">
        <v>46</v>
      </c>
      <c r="AJ5" s="78" t="s">
        <v>47</v>
      </c>
      <c r="AK5" s="78" t="s">
        <v>48</v>
      </c>
      <c r="AL5" s="73" t="s">
        <v>49</v>
      </c>
      <c r="AM5" s="73" t="s">
        <v>50</v>
      </c>
      <c r="AN5" s="73" t="s">
        <v>51</v>
      </c>
      <c r="AO5" s="73" t="s">
        <v>52</v>
      </c>
      <c r="AP5" s="73" t="s">
        <v>53</v>
      </c>
      <c r="AQ5" s="78" t="s">
        <v>54</v>
      </c>
      <c r="AR5" s="79" t="s">
        <v>55</v>
      </c>
      <c r="AS5" s="74" t="s">
        <v>56</v>
      </c>
      <c r="AT5" s="21" t="s">
        <v>21</v>
      </c>
      <c r="AU5" s="22" t="s">
        <v>22</v>
      </c>
      <c r="AV5" s="23" t="s">
        <v>23</v>
      </c>
      <c r="AW5" s="179"/>
      <c r="AX5" s="179"/>
      <c r="AY5" s="179"/>
      <c r="AZ5" s="149"/>
      <c r="BA5" s="180"/>
    </row>
    <row r="6" spans="2:77" s="16" customFormat="1" ht="53.25" customHeight="1" x14ac:dyDescent="0.2">
      <c r="B6" s="24">
        <v>1</v>
      </c>
      <c r="C6" s="25" t="s">
        <v>101</v>
      </c>
      <c r="D6" s="26" t="s">
        <v>102</v>
      </c>
      <c r="E6" s="27">
        <v>1</v>
      </c>
      <c r="F6" s="28">
        <v>1</v>
      </c>
      <c r="G6" s="27">
        <v>2</v>
      </c>
      <c r="H6" s="29">
        <v>20</v>
      </c>
      <c r="I6" s="29">
        <v>40</v>
      </c>
      <c r="J6" s="30"/>
      <c r="K6" s="31"/>
      <c r="L6" s="32"/>
      <c r="M6" s="33">
        <f>I6*M5</f>
        <v>509.6</v>
      </c>
      <c r="N6" s="33">
        <v>192</v>
      </c>
      <c r="O6" s="75"/>
      <c r="P6" s="75"/>
      <c r="Q6" s="34"/>
      <c r="R6" s="34"/>
      <c r="S6" s="34"/>
      <c r="T6" s="34"/>
      <c r="U6" s="34"/>
      <c r="V6" s="75"/>
      <c r="W6" s="75"/>
      <c r="X6" s="34"/>
      <c r="Y6" s="34"/>
      <c r="Z6" s="34"/>
      <c r="AA6" s="34"/>
      <c r="AB6" s="34"/>
      <c r="AC6" s="75"/>
      <c r="AD6" s="75"/>
      <c r="AE6" s="34">
        <v>1</v>
      </c>
      <c r="AF6" s="34">
        <v>1</v>
      </c>
      <c r="AG6" s="34"/>
      <c r="AH6" s="34"/>
      <c r="AI6" s="34"/>
      <c r="AJ6" s="75"/>
      <c r="AK6" s="75"/>
      <c r="AL6" s="34"/>
      <c r="AM6" s="34"/>
      <c r="AN6" s="34"/>
      <c r="AO6" s="34"/>
      <c r="AP6" s="34"/>
      <c r="AQ6" s="75"/>
      <c r="AR6" s="75"/>
      <c r="AS6" s="34"/>
      <c r="AT6" s="35">
        <v>2</v>
      </c>
      <c r="AU6" s="36"/>
      <c r="AV6" s="37">
        <v>2</v>
      </c>
      <c r="AW6" s="24">
        <v>1</v>
      </c>
      <c r="AX6" s="28"/>
      <c r="AY6" s="38" t="s">
        <v>103</v>
      </c>
      <c r="AZ6" s="39"/>
      <c r="BA6" s="28" t="s">
        <v>104</v>
      </c>
    </row>
    <row r="7" spans="2:77" s="60" customFormat="1" ht="18" customHeight="1" x14ac:dyDescent="0.25">
      <c r="B7" s="53"/>
      <c r="C7" s="54"/>
      <c r="D7" s="53" t="s">
        <v>24</v>
      </c>
      <c r="E7" s="54">
        <f>SUM(E6:E6)</f>
        <v>1</v>
      </c>
      <c r="F7" s="54">
        <f>SUM(F6:F6)</f>
        <v>1</v>
      </c>
      <c r="G7" s="54">
        <f>SUM(G6:G6)</f>
        <v>2</v>
      </c>
      <c r="H7" s="54">
        <f>SUM(H6:H6)</f>
        <v>20</v>
      </c>
      <c r="I7" s="54">
        <f>SUM(I6:I6)</f>
        <v>40</v>
      </c>
      <c r="J7" s="55"/>
      <c r="K7" s="55"/>
      <c r="L7" s="56"/>
      <c r="M7" s="33">
        <f>SUM(M6)</f>
        <v>509.6</v>
      </c>
      <c r="N7" s="33">
        <f>SUM(N6)</f>
        <v>192</v>
      </c>
      <c r="O7" s="76"/>
      <c r="P7" s="76"/>
      <c r="Q7" s="57">
        <v>0</v>
      </c>
      <c r="R7" s="57">
        <v>0</v>
      </c>
      <c r="S7" s="57">
        <f>SUM(S6:S6)</f>
        <v>0</v>
      </c>
      <c r="T7" s="57">
        <f>SUM(T6:T6)</f>
        <v>0</v>
      </c>
      <c r="U7" s="57">
        <f>SUM(U6:U6)</f>
        <v>0</v>
      </c>
      <c r="V7" s="76"/>
      <c r="W7" s="76"/>
      <c r="X7" s="57">
        <f>SUM(X6)</f>
        <v>0</v>
      </c>
      <c r="Y7" s="57">
        <f>SUM(Y6)</f>
        <v>0</v>
      </c>
      <c r="Z7" s="57">
        <f>SUM(Z6:Z6)</f>
        <v>0</v>
      </c>
      <c r="AA7" s="57">
        <f>SUM(AA6:AA6)</f>
        <v>0</v>
      </c>
      <c r="AB7" s="57">
        <f>SUM(AB6:AB6)</f>
        <v>0</v>
      </c>
      <c r="AC7" s="76"/>
      <c r="AD7" s="76"/>
      <c r="AE7" s="57">
        <v>1</v>
      </c>
      <c r="AF7" s="57">
        <v>1</v>
      </c>
      <c r="AG7" s="57">
        <v>0</v>
      </c>
      <c r="AH7" s="57">
        <f>SUM(AH6:AH6)</f>
        <v>0</v>
      </c>
      <c r="AI7" s="57">
        <f>SUM(AI6:AI6)</f>
        <v>0</v>
      </c>
      <c r="AJ7" s="76"/>
      <c r="AK7" s="76"/>
      <c r="AL7" s="57">
        <v>0</v>
      </c>
      <c r="AM7" s="57">
        <v>0</v>
      </c>
      <c r="AN7" s="57">
        <f>SUM(AN6:AN6)</f>
        <v>0</v>
      </c>
      <c r="AO7" s="57">
        <f>SUM(AO6:AO6)</f>
        <v>0</v>
      </c>
      <c r="AP7" s="57">
        <v>0</v>
      </c>
      <c r="AQ7" s="76"/>
      <c r="AR7" s="76"/>
      <c r="AS7" s="57">
        <v>0</v>
      </c>
      <c r="AT7" s="58">
        <f>SUM(AT6:AT6)</f>
        <v>2</v>
      </c>
      <c r="AU7" s="59">
        <f>SUM(AU6:AU6)</f>
        <v>0</v>
      </c>
      <c r="AV7" s="58">
        <f t="shared" ref="AV7" si="0">SUM(AT7:AU7)</f>
        <v>2</v>
      </c>
      <c r="AW7" s="53"/>
      <c r="AX7" s="54"/>
      <c r="AY7" s="54"/>
      <c r="AZ7" s="54"/>
      <c r="BA7" s="54"/>
    </row>
    <row r="8" spans="2:77" ht="18.75" x14ac:dyDescent="0.25">
      <c r="O8" s="77" t="s">
        <v>26</v>
      </c>
      <c r="P8" s="77" t="s">
        <v>27</v>
      </c>
      <c r="Q8" s="61" t="s">
        <v>28</v>
      </c>
      <c r="R8" s="61" t="s">
        <v>29</v>
      </c>
      <c r="S8" s="61" t="s">
        <v>30</v>
      </c>
      <c r="T8" s="61" t="s">
        <v>31</v>
      </c>
      <c r="U8" s="61" t="s">
        <v>32</v>
      </c>
      <c r="V8" s="77" t="s">
        <v>33</v>
      </c>
      <c r="W8" s="77" t="s">
        <v>34</v>
      </c>
      <c r="X8" s="61" t="s">
        <v>35</v>
      </c>
      <c r="Y8" s="61" t="s">
        <v>36</v>
      </c>
      <c r="Z8" s="61" t="s">
        <v>37</v>
      </c>
      <c r="AA8" s="61" t="s">
        <v>38</v>
      </c>
      <c r="AB8" s="61" t="s">
        <v>39</v>
      </c>
      <c r="AC8" s="77" t="s">
        <v>40</v>
      </c>
      <c r="AD8" s="77" t="s">
        <v>41</v>
      </c>
      <c r="AE8" s="61" t="s">
        <v>42</v>
      </c>
      <c r="AF8" s="61" t="s">
        <v>43</v>
      </c>
      <c r="AG8" s="61" t="s">
        <v>44</v>
      </c>
      <c r="AH8" s="61" t="s">
        <v>45</v>
      </c>
      <c r="AI8" s="61" t="s">
        <v>46</v>
      </c>
      <c r="AJ8" s="77" t="s">
        <v>47</v>
      </c>
      <c r="AK8" s="77" t="s">
        <v>48</v>
      </c>
      <c r="AL8" s="61" t="s">
        <v>49</v>
      </c>
      <c r="AM8" s="61" t="s">
        <v>50</v>
      </c>
      <c r="AN8" s="61" t="s">
        <v>51</v>
      </c>
      <c r="AO8" s="61" t="s">
        <v>52</v>
      </c>
      <c r="AP8" s="61" t="s">
        <v>53</v>
      </c>
      <c r="AQ8" s="61" t="s">
        <v>54</v>
      </c>
      <c r="AR8" s="61" t="s">
        <v>55</v>
      </c>
      <c r="AS8" s="61" t="s">
        <v>56</v>
      </c>
      <c r="AT8" s="62" t="s">
        <v>21</v>
      </c>
      <c r="AU8" s="63" t="s">
        <v>22</v>
      </c>
      <c r="AV8" s="64" t="s">
        <v>23</v>
      </c>
      <c r="AW8" s="65"/>
      <c r="AX8" s="54"/>
      <c r="AY8" s="66"/>
      <c r="AZ8" s="67"/>
      <c r="BA8" s="67"/>
    </row>
    <row r="10" spans="2:77" x14ac:dyDescent="0.25">
      <c r="Q10" s="52"/>
      <c r="R10" s="52"/>
      <c r="S10" s="52"/>
      <c r="T10" s="52"/>
      <c r="U10" s="52"/>
      <c r="V10" s="52"/>
      <c r="X10" s="52"/>
      <c r="Y10" s="52"/>
      <c r="Z10" s="52"/>
      <c r="AA10" s="52"/>
      <c r="AB10" s="52"/>
      <c r="AC10" s="52"/>
      <c r="AE10" s="52"/>
      <c r="AF10" s="52"/>
      <c r="AG10" s="52"/>
      <c r="AH10" s="52"/>
      <c r="AI10" s="52"/>
      <c r="AJ10" s="52"/>
      <c r="AL10" s="52"/>
      <c r="AM10" s="52"/>
      <c r="AN10" s="52"/>
      <c r="AO10" s="52"/>
      <c r="AP10" s="52"/>
      <c r="AQ10" s="68"/>
    </row>
    <row r="21" spans="12:12" x14ac:dyDescent="0.25">
      <c r="L21" s="147"/>
    </row>
  </sheetData>
  <mergeCells count="23">
    <mergeCell ref="I4:I5"/>
    <mergeCell ref="N4:N5"/>
    <mergeCell ref="B4:B5"/>
    <mergeCell ref="C4:C5"/>
    <mergeCell ref="D4:D5"/>
    <mergeCell ref="E4:E5"/>
    <mergeCell ref="F4:F5"/>
    <mergeCell ref="O4:AV4"/>
    <mergeCell ref="AW4:AW5"/>
    <mergeCell ref="AX4:AX5"/>
    <mergeCell ref="BA2:BA5"/>
    <mergeCell ref="C3:I3"/>
    <mergeCell ref="J3:K3"/>
    <mergeCell ref="L3:M3"/>
    <mergeCell ref="O3:AV3"/>
    <mergeCell ref="B2:G2"/>
    <mergeCell ref="H2:N2"/>
    <mergeCell ref="O2:AV2"/>
    <mergeCell ref="AW2:AX3"/>
    <mergeCell ref="AY2:AY5"/>
    <mergeCell ref="AZ2:AZ5"/>
    <mergeCell ref="G4:G5"/>
    <mergeCell ref="H4:H5"/>
  </mergeCells>
  <pageMargins left="0.25" right="0.25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Y10"/>
  <sheetViews>
    <sheetView zoomScale="90" zoomScaleNormal="90" zoomScaleSheetLayoutView="80" workbookViewId="0">
      <selection activeCell="I14" sqref="I14"/>
    </sheetView>
  </sheetViews>
  <sheetFormatPr defaultColWidth="9.140625" defaultRowHeight="15" x14ac:dyDescent="0.25"/>
  <cols>
    <col min="1" max="1" width="3.85546875" style="13" customWidth="1"/>
    <col min="2" max="2" width="3.42578125" style="1" customWidth="1"/>
    <col min="3" max="3" width="10" style="2" customWidth="1"/>
    <col min="4" max="4" width="22.7109375" style="3" customWidth="1"/>
    <col min="5" max="9" width="5.7109375" style="4" customWidth="1"/>
    <col min="10" max="10" width="7.42578125" style="5" customWidth="1"/>
    <col min="11" max="11" width="6.85546875" style="5" customWidth="1"/>
    <col min="12" max="12" width="6.7109375" style="6" customWidth="1"/>
    <col min="13" max="13" width="10.85546875" style="7" customWidth="1"/>
    <col min="14" max="14" width="10.42578125" style="8" customWidth="1"/>
    <col min="15" max="23" width="3.7109375" style="9" customWidth="1"/>
    <col min="24" max="24" width="4.140625" style="9" customWidth="1"/>
    <col min="25" max="25" width="3.7109375" style="9" customWidth="1"/>
    <col min="26" max="26" width="4.28515625" style="9" customWidth="1"/>
    <col min="27" max="28" width="3.7109375" style="9" customWidth="1"/>
    <col min="29" max="29" width="4.28515625" style="9" customWidth="1"/>
    <col min="30" max="30" width="3.7109375" style="9" customWidth="1"/>
    <col min="31" max="31" width="4.85546875" style="9" customWidth="1"/>
    <col min="32" max="32" width="3.7109375" style="9" customWidth="1"/>
    <col min="33" max="34" width="4.140625" style="9" customWidth="1"/>
    <col min="35" max="35" width="3.7109375" style="9" customWidth="1"/>
    <col min="36" max="36" width="4.85546875" style="9" customWidth="1"/>
    <col min="37" max="37" width="3.7109375" style="9" customWidth="1"/>
    <col min="38" max="38" width="4.5703125" style="9" customWidth="1"/>
    <col min="39" max="40" width="4.42578125" style="9" customWidth="1"/>
    <col min="41" max="41" width="4.85546875" style="9" customWidth="1"/>
    <col min="42" max="42" width="4.140625" style="9" customWidth="1"/>
    <col min="43" max="43" width="4.85546875" style="9" customWidth="1"/>
    <col min="44" max="47" width="3.7109375" style="9" customWidth="1"/>
    <col min="48" max="48" width="4.42578125" style="9" customWidth="1"/>
    <col min="49" max="49" width="5.5703125" style="69" customWidth="1"/>
    <col min="50" max="50" width="5.85546875" style="4" customWidth="1"/>
    <col min="51" max="51" width="15.7109375" style="11" customWidth="1"/>
    <col min="52" max="52" width="8.7109375" style="12" customWidth="1"/>
    <col min="53" max="53" width="9.140625" style="12"/>
    <col min="54" max="16384" width="9.140625" style="13"/>
  </cols>
  <sheetData>
    <row r="1" spans="2:77" x14ac:dyDescent="0.25">
      <c r="AW1" s="10"/>
    </row>
    <row r="2" spans="2:77" ht="18" customHeight="1" x14ac:dyDescent="0.25">
      <c r="B2" s="192" t="s">
        <v>25</v>
      </c>
      <c r="C2" s="193"/>
      <c r="D2" s="193"/>
      <c r="E2" s="193"/>
      <c r="F2" s="193"/>
      <c r="G2" s="193"/>
      <c r="H2" s="194" t="s">
        <v>105</v>
      </c>
      <c r="I2" s="194"/>
      <c r="J2" s="194"/>
      <c r="K2" s="194"/>
      <c r="L2" s="194"/>
      <c r="M2" s="194"/>
      <c r="N2" s="194"/>
      <c r="O2" s="185" t="s">
        <v>60</v>
      </c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7"/>
      <c r="AW2" s="166" t="s">
        <v>0</v>
      </c>
      <c r="AX2" s="167"/>
      <c r="AY2" s="170" t="s">
        <v>106</v>
      </c>
      <c r="AZ2" s="178" t="s">
        <v>107</v>
      </c>
      <c r="BA2" s="189" t="s">
        <v>3</v>
      </c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2:77" s="16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74" t="s">
        <v>4</v>
      </c>
      <c r="K3" s="174"/>
      <c r="L3" s="174" t="s">
        <v>5</v>
      </c>
      <c r="M3" s="174"/>
      <c r="N3" s="15"/>
      <c r="O3" s="181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3"/>
      <c r="AW3" s="168"/>
      <c r="AX3" s="169"/>
      <c r="AY3" s="171"/>
      <c r="AZ3" s="188"/>
      <c r="BA3" s="189"/>
    </row>
    <row r="4" spans="2:77" s="16" customFormat="1" ht="24.75" customHeight="1" x14ac:dyDescent="0.2">
      <c r="B4" s="190" t="s">
        <v>108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25" t="s">
        <v>13</v>
      </c>
      <c r="K4" s="125" t="s">
        <v>14</v>
      </c>
      <c r="L4" s="125" t="s">
        <v>15</v>
      </c>
      <c r="M4" s="125" t="s">
        <v>16</v>
      </c>
      <c r="N4" s="195" t="s">
        <v>17</v>
      </c>
      <c r="O4" s="156" t="s">
        <v>18</v>
      </c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78" t="s">
        <v>19</v>
      </c>
      <c r="AX4" s="178" t="s">
        <v>109</v>
      </c>
      <c r="AY4" s="171"/>
      <c r="AZ4" s="188"/>
      <c r="BA4" s="189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2:77" s="16" customFormat="1" ht="20.100000000000001" customHeight="1" x14ac:dyDescent="0.2">
      <c r="B5" s="191"/>
      <c r="C5" s="153"/>
      <c r="D5" s="153"/>
      <c r="E5" s="153"/>
      <c r="F5" s="153"/>
      <c r="G5" s="153"/>
      <c r="H5" s="151"/>
      <c r="I5" s="151"/>
      <c r="J5" s="19">
        <v>120</v>
      </c>
      <c r="K5" s="19">
        <v>96</v>
      </c>
      <c r="L5" s="20">
        <v>13.94</v>
      </c>
      <c r="M5" s="20">
        <v>12.74</v>
      </c>
      <c r="N5" s="196"/>
      <c r="O5" s="72" t="s">
        <v>26</v>
      </c>
      <c r="P5" s="72" t="s">
        <v>27</v>
      </c>
      <c r="Q5" s="73" t="s">
        <v>28</v>
      </c>
      <c r="R5" s="73" t="s">
        <v>29</v>
      </c>
      <c r="S5" s="73" t="s">
        <v>30</v>
      </c>
      <c r="T5" s="73" t="s">
        <v>31</v>
      </c>
      <c r="U5" s="73" t="s">
        <v>32</v>
      </c>
      <c r="V5" s="78" t="s">
        <v>33</v>
      </c>
      <c r="W5" s="78" t="s">
        <v>34</v>
      </c>
      <c r="X5" s="73" t="s">
        <v>35</v>
      </c>
      <c r="Y5" s="73" t="s">
        <v>36</v>
      </c>
      <c r="Z5" s="73" t="s">
        <v>37</v>
      </c>
      <c r="AA5" s="73" t="s">
        <v>38</v>
      </c>
      <c r="AB5" s="73" t="s">
        <v>39</v>
      </c>
      <c r="AC5" s="78" t="s">
        <v>40</v>
      </c>
      <c r="AD5" s="78" t="s">
        <v>41</v>
      </c>
      <c r="AE5" s="73" t="s">
        <v>42</v>
      </c>
      <c r="AF5" s="73" t="s">
        <v>43</v>
      </c>
      <c r="AG5" s="73" t="s">
        <v>44</v>
      </c>
      <c r="AH5" s="73" t="s">
        <v>45</v>
      </c>
      <c r="AI5" s="73" t="s">
        <v>46</v>
      </c>
      <c r="AJ5" s="78" t="s">
        <v>47</v>
      </c>
      <c r="AK5" s="78" t="s">
        <v>48</v>
      </c>
      <c r="AL5" s="73" t="s">
        <v>49</v>
      </c>
      <c r="AM5" s="73" t="s">
        <v>50</v>
      </c>
      <c r="AN5" s="73" t="s">
        <v>51</v>
      </c>
      <c r="AO5" s="73" t="s">
        <v>52</v>
      </c>
      <c r="AP5" s="73" t="s">
        <v>53</v>
      </c>
      <c r="AQ5" s="78" t="s">
        <v>54</v>
      </c>
      <c r="AR5" s="79" t="s">
        <v>55</v>
      </c>
      <c r="AS5" s="74" t="s">
        <v>56</v>
      </c>
      <c r="AT5" s="126" t="s">
        <v>21</v>
      </c>
      <c r="AU5" s="127" t="s">
        <v>22</v>
      </c>
      <c r="AV5" s="128" t="s">
        <v>23</v>
      </c>
      <c r="AW5" s="179"/>
      <c r="AX5" s="179"/>
      <c r="AY5" s="172"/>
      <c r="AZ5" s="179"/>
      <c r="BA5" s="189"/>
    </row>
    <row r="6" spans="2:77" s="16" customFormat="1" ht="36.75" customHeight="1" x14ac:dyDescent="0.2">
      <c r="B6" s="24">
        <v>1</v>
      </c>
      <c r="C6" s="129" t="s">
        <v>110</v>
      </c>
      <c r="D6" s="130" t="s">
        <v>111</v>
      </c>
      <c r="E6" s="51">
        <v>1</v>
      </c>
      <c r="F6" s="51">
        <v>1</v>
      </c>
      <c r="G6" s="50">
        <v>2</v>
      </c>
      <c r="H6" s="51">
        <v>20</v>
      </c>
      <c r="I6" s="51">
        <v>40</v>
      </c>
      <c r="J6" s="24"/>
      <c r="K6" s="31"/>
      <c r="L6" s="32"/>
      <c r="M6" s="33">
        <v>509.6</v>
      </c>
      <c r="N6" s="33">
        <v>192</v>
      </c>
      <c r="O6" s="75"/>
      <c r="P6" s="75"/>
      <c r="Q6" s="34"/>
      <c r="R6" s="34"/>
      <c r="S6" s="34"/>
      <c r="T6" s="34"/>
      <c r="U6" s="34"/>
      <c r="V6" s="75"/>
      <c r="W6" s="75"/>
      <c r="X6" s="34"/>
      <c r="Y6" s="34"/>
      <c r="Z6" s="34">
        <v>1</v>
      </c>
      <c r="AA6" s="34">
        <v>1</v>
      </c>
      <c r="AB6" s="34"/>
      <c r="AC6" s="75"/>
      <c r="AD6" s="75"/>
      <c r="AE6" s="34"/>
      <c r="AF6" s="34"/>
      <c r="AG6" s="34"/>
      <c r="AH6" s="34"/>
      <c r="AI6" s="34"/>
      <c r="AJ6" s="75"/>
      <c r="AK6" s="75"/>
      <c r="AL6" s="34"/>
      <c r="AM6" s="34"/>
      <c r="AN6" s="34"/>
      <c r="AO6" s="34"/>
      <c r="AP6" s="34"/>
      <c r="AQ6" s="75"/>
      <c r="AR6" s="75"/>
      <c r="AS6" s="34"/>
      <c r="AT6" s="35">
        <v>2</v>
      </c>
      <c r="AU6" s="36"/>
      <c r="AV6" s="37">
        <v>2</v>
      </c>
      <c r="AW6" s="24">
        <v>1</v>
      </c>
      <c r="AX6" s="28"/>
      <c r="AY6" s="28" t="s">
        <v>112</v>
      </c>
      <c r="AZ6" s="131"/>
      <c r="BA6" s="28" t="s">
        <v>113</v>
      </c>
    </row>
    <row r="7" spans="2:77" s="60" customFormat="1" ht="18" customHeight="1" x14ac:dyDescent="0.25">
      <c r="B7" s="53"/>
      <c r="C7" s="54"/>
      <c r="D7" s="53" t="s">
        <v>24</v>
      </c>
      <c r="E7" s="54">
        <f>SUM(E6:E6)</f>
        <v>1</v>
      </c>
      <c r="F7" s="54">
        <f>SUM(F6:F6)</f>
        <v>1</v>
      </c>
      <c r="G7" s="54">
        <f>SUM(G6:G6)</f>
        <v>2</v>
      </c>
      <c r="H7" s="54">
        <f>SUM(H6:H6)</f>
        <v>20</v>
      </c>
      <c r="I7" s="54">
        <f>SUM(I6:I6)</f>
        <v>40</v>
      </c>
      <c r="J7" s="132" t="e">
        <f>#REF!*J5</f>
        <v>#REF!</v>
      </c>
      <c r="K7" s="132" t="e">
        <f>#REF!*K5</f>
        <v>#REF!</v>
      </c>
      <c r="L7" s="33" t="e">
        <f>#REF!</f>
        <v>#REF!</v>
      </c>
      <c r="M7" s="133">
        <v>509.6</v>
      </c>
      <c r="N7" s="133">
        <v>192</v>
      </c>
      <c r="O7" s="76"/>
      <c r="P7" s="76"/>
      <c r="Q7" s="57">
        <v>0</v>
      </c>
      <c r="R7" s="57">
        <v>0</v>
      </c>
      <c r="S7" s="57">
        <f>SUM(S6:S6)</f>
        <v>0</v>
      </c>
      <c r="T7" s="57">
        <f>SUM(T6:T6)</f>
        <v>0</v>
      </c>
      <c r="U7" s="57">
        <f>SUM(U6:U6)</f>
        <v>0</v>
      </c>
      <c r="V7" s="76"/>
      <c r="W7" s="76"/>
      <c r="X7" s="57">
        <v>0</v>
      </c>
      <c r="Y7" s="57">
        <v>0</v>
      </c>
      <c r="Z7" s="57">
        <f>SUM(Z6:Z6)</f>
        <v>1</v>
      </c>
      <c r="AA7" s="57">
        <f>SUM(AA6:AA6)</f>
        <v>1</v>
      </c>
      <c r="AB7" s="57">
        <f>SUM(AB6:AB6)</f>
        <v>0</v>
      </c>
      <c r="AC7" s="76"/>
      <c r="AD7" s="76"/>
      <c r="AE7" s="57">
        <v>0</v>
      </c>
      <c r="AF7" s="57">
        <v>0</v>
      </c>
      <c r="AG7" s="57">
        <f>SUM(AG6:AG6)</f>
        <v>0</v>
      </c>
      <c r="AH7" s="57">
        <f>SUM(AH6:AH6)</f>
        <v>0</v>
      </c>
      <c r="AI7" s="57">
        <f>SUM(AI6:AI6)</f>
        <v>0</v>
      </c>
      <c r="AJ7" s="76"/>
      <c r="AK7" s="76"/>
      <c r="AL7" s="57">
        <v>0</v>
      </c>
      <c r="AM7" s="57">
        <v>0</v>
      </c>
      <c r="AN7" s="57">
        <f>SUM(AN6:AN6)</f>
        <v>0</v>
      </c>
      <c r="AO7" s="57">
        <f>SUM(AO6:AO6)</f>
        <v>0</v>
      </c>
      <c r="AP7" s="57">
        <v>0</v>
      </c>
      <c r="AQ7" s="76"/>
      <c r="AR7" s="76"/>
      <c r="AS7" s="57">
        <v>0</v>
      </c>
      <c r="AT7" s="58">
        <f>SUM(AT6:AT6)</f>
        <v>2</v>
      </c>
      <c r="AU7" s="59">
        <f>SUM(AU6:AU6)</f>
        <v>0</v>
      </c>
      <c r="AV7" s="58">
        <f t="shared" ref="AV7" si="0">SUM(AT7:AU7)</f>
        <v>2</v>
      </c>
      <c r="AW7" s="53"/>
      <c r="AX7" s="54"/>
      <c r="AY7" s="54"/>
      <c r="AZ7" s="54"/>
      <c r="BA7" s="54"/>
    </row>
    <row r="8" spans="2:77" ht="18.75" x14ac:dyDescent="0.25">
      <c r="O8" s="77" t="s">
        <v>26</v>
      </c>
      <c r="P8" s="77" t="s">
        <v>27</v>
      </c>
      <c r="Q8" s="61" t="s">
        <v>28</v>
      </c>
      <c r="R8" s="61" t="s">
        <v>29</v>
      </c>
      <c r="S8" s="61" t="s">
        <v>30</v>
      </c>
      <c r="T8" s="61" t="s">
        <v>31</v>
      </c>
      <c r="U8" s="61" t="s">
        <v>32</v>
      </c>
      <c r="V8" s="77" t="s">
        <v>33</v>
      </c>
      <c r="W8" s="77" t="s">
        <v>34</v>
      </c>
      <c r="X8" s="61" t="s">
        <v>35</v>
      </c>
      <c r="Y8" s="61" t="s">
        <v>36</v>
      </c>
      <c r="Z8" s="61" t="s">
        <v>37</v>
      </c>
      <c r="AA8" s="61" t="s">
        <v>38</v>
      </c>
      <c r="AB8" s="61" t="s">
        <v>39</v>
      </c>
      <c r="AC8" s="77" t="s">
        <v>40</v>
      </c>
      <c r="AD8" s="77" t="s">
        <v>41</v>
      </c>
      <c r="AE8" s="61" t="s">
        <v>42</v>
      </c>
      <c r="AF8" s="61" t="s">
        <v>43</v>
      </c>
      <c r="AG8" s="61" t="s">
        <v>44</v>
      </c>
      <c r="AH8" s="61" t="s">
        <v>45</v>
      </c>
      <c r="AI8" s="61" t="s">
        <v>46</v>
      </c>
      <c r="AJ8" s="77" t="s">
        <v>47</v>
      </c>
      <c r="AK8" s="77" t="s">
        <v>48</v>
      </c>
      <c r="AL8" s="61" t="s">
        <v>49</v>
      </c>
      <c r="AM8" s="61" t="s">
        <v>50</v>
      </c>
      <c r="AN8" s="61" t="s">
        <v>51</v>
      </c>
      <c r="AO8" s="61" t="s">
        <v>52</v>
      </c>
      <c r="AP8" s="61" t="s">
        <v>53</v>
      </c>
      <c r="AQ8" s="61" t="s">
        <v>54</v>
      </c>
      <c r="AR8" s="61" t="s">
        <v>55</v>
      </c>
      <c r="AS8" s="61" t="s">
        <v>56</v>
      </c>
      <c r="AT8" s="62" t="s">
        <v>21</v>
      </c>
      <c r="AU8" s="63" t="s">
        <v>22</v>
      </c>
      <c r="AV8" s="64" t="s">
        <v>23</v>
      </c>
      <c r="AW8" s="65"/>
      <c r="AX8" s="54"/>
      <c r="AY8" s="66"/>
      <c r="AZ8" s="67"/>
      <c r="BA8" s="67"/>
    </row>
    <row r="10" spans="2:77" x14ac:dyDescent="0.25">
      <c r="Q10" s="52"/>
      <c r="R10" s="52"/>
      <c r="S10" s="52"/>
      <c r="T10" s="52"/>
      <c r="U10" s="52"/>
      <c r="V10" s="52"/>
      <c r="X10" s="52"/>
      <c r="Y10" s="52"/>
      <c r="Z10" s="52"/>
      <c r="AA10" s="52"/>
      <c r="AB10" s="52"/>
      <c r="AC10" s="52"/>
      <c r="AE10" s="52"/>
      <c r="AF10" s="52"/>
      <c r="AG10" s="52"/>
      <c r="AH10" s="52"/>
      <c r="AI10" s="52"/>
      <c r="AJ10" s="52"/>
      <c r="AL10" s="52"/>
      <c r="AM10" s="52"/>
      <c r="AN10" s="52"/>
      <c r="AO10" s="52"/>
      <c r="AP10" s="52"/>
      <c r="AQ10" s="68"/>
    </row>
  </sheetData>
  <mergeCells count="23">
    <mergeCell ref="I4:I5"/>
    <mergeCell ref="N4:N5"/>
    <mergeCell ref="B4:B5"/>
    <mergeCell ref="C4:C5"/>
    <mergeCell ref="D4:D5"/>
    <mergeCell ref="E4:E5"/>
    <mergeCell ref="F4:F5"/>
    <mergeCell ref="O4:AV4"/>
    <mergeCell ref="AW4:AW5"/>
    <mergeCell ref="AX4:AX5"/>
    <mergeCell ref="BA2:BA5"/>
    <mergeCell ref="C3:I3"/>
    <mergeCell ref="J3:K3"/>
    <mergeCell ref="L3:M3"/>
    <mergeCell ref="O3:AV3"/>
    <mergeCell ref="B2:G2"/>
    <mergeCell ref="H2:N2"/>
    <mergeCell ref="O2:AV2"/>
    <mergeCell ref="AW2:AX3"/>
    <mergeCell ref="AY2:AY5"/>
    <mergeCell ref="AZ2:AZ5"/>
    <mergeCell ref="G4:G5"/>
    <mergeCell ref="H4:H5"/>
  </mergeCells>
  <pageMargins left="0.25" right="0.25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Z11"/>
  <sheetViews>
    <sheetView zoomScale="84" zoomScaleNormal="84" zoomScaleSheetLayoutView="80" workbookViewId="0">
      <selection activeCell="C2" sqref="C2:J2"/>
    </sheetView>
  </sheetViews>
  <sheetFormatPr defaultColWidth="9.140625" defaultRowHeight="15" x14ac:dyDescent="0.25"/>
  <cols>
    <col min="1" max="1" width="3.85546875" customWidth="1"/>
    <col min="2" max="2" width="3.42578125" style="80" customWidth="1"/>
    <col min="3" max="3" width="8.42578125" style="81" customWidth="1"/>
    <col min="4" max="4" width="22.7109375" style="81" customWidth="1"/>
    <col min="5" max="10" width="5.7109375" style="82" customWidth="1"/>
    <col min="11" max="12" width="5.85546875" style="83" customWidth="1"/>
    <col min="13" max="13" width="5.85546875" style="84" customWidth="1"/>
    <col min="14" max="14" width="10.85546875" style="85" customWidth="1"/>
    <col min="15" max="15" width="10.42578125" style="86" customWidth="1"/>
    <col min="16" max="24" width="3.7109375" style="87" customWidth="1"/>
    <col min="25" max="25" width="4.140625" style="87" customWidth="1"/>
    <col min="26" max="31" width="3.7109375" style="87" customWidth="1"/>
    <col min="32" max="32" width="4.85546875" style="87" customWidth="1"/>
    <col min="33" max="34" width="3.7109375" style="87" customWidth="1"/>
    <col min="35" max="35" width="4.140625" style="87" customWidth="1"/>
    <col min="36" max="38" width="3.7109375" style="87" customWidth="1"/>
    <col min="39" max="39" width="4.5703125" style="87" customWidth="1"/>
    <col min="40" max="41" width="3.7109375" style="87" customWidth="1"/>
    <col min="42" max="42" width="4.85546875" style="87" customWidth="1"/>
    <col min="43" max="43" width="4.140625" style="87" customWidth="1"/>
    <col min="44" max="48" width="3.7109375" style="87" customWidth="1"/>
    <col min="49" max="49" width="4.42578125" style="87" customWidth="1"/>
    <col min="50" max="50" width="5.5703125" style="123" customWidth="1"/>
    <col min="51" max="51" width="7.7109375" style="80" customWidth="1"/>
    <col min="52" max="52" width="16" style="85" customWidth="1"/>
    <col min="53" max="53" width="9.7109375" customWidth="1"/>
  </cols>
  <sheetData>
    <row r="1" spans="2:78" x14ac:dyDescent="0.25">
      <c r="AX1" s="88"/>
      <c r="AY1" s="86"/>
    </row>
    <row r="2" spans="2:78" ht="25.5" customHeight="1" x14ac:dyDescent="0.25">
      <c r="B2" s="89"/>
      <c r="C2" s="159" t="s">
        <v>118</v>
      </c>
      <c r="D2" s="160"/>
      <c r="E2" s="160"/>
      <c r="F2" s="160"/>
      <c r="G2" s="160"/>
      <c r="H2" s="160"/>
      <c r="I2" s="160"/>
      <c r="J2" s="161"/>
      <c r="K2" s="162" t="s">
        <v>119</v>
      </c>
      <c r="L2" s="163"/>
      <c r="M2" s="163"/>
      <c r="N2" s="163"/>
      <c r="O2" s="164"/>
      <c r="P2" s="165" t="s">
        <v>60</v>
      </c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166" t="s">
        <v>0</v>
      </c>
      <c r="AY2" s="167"/>
      <c r="AZ2" s="170" t="s">
        <v>61</v>
      </c>
      <c r="BA2" s="148" t="s">
        <v>2</v>
      </c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2:78" s="90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74"/>
      <c r="K3" s="175" t="s">
        <v>4</v>
      </c>
      <c r="L3" s="175"/>
      <c r="M3" s="176" t="s">
        <v>5</v>
      </c>
      <c r="N3" s="176"/>
      <c r="O3" s="15"/>
      <c r="P3" s="177" t="s">
        <v>60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168"/>
      <c r="AY3" s="169"/>
      <c r="AZ3" s="171"/>
      <c r="BA3" s="173"/>
    </row>
    <row r="4" spans="2:78" s="90" customFormat="1" ht="24.75" customHeight="1" x14ac:dyDescent="0.2">
      <c r="B4" s="157" t="s">
        <v>6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52" t="s">
        <v>62</v>
      </c>
      <c r="K4" s="17" t="s">
        <v>13</v>
      </c>
      <c r="L4" s="17" t="s">
        <v>14</v>
      </c>
      <c r="M4" s="17" t="s">
        <v>15</v>
      </c>
      <c r="N4" s="18" t="s">
        <v>16</v>
      </c>
      <c r="O4" s="154" t="s">
        <v>17</v>
      </c>
      <c r="P4" s="156" t="s">
        <v>18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48" t="s">
        <v>19</v>
      </c>
      <c r="AY4" s="148" t="s">
        <v>20</v>
      </c>
      <c r="AZ4" s="171"/>
      <c r="BA4" s="173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2:78" s="90" customFormat="1" ht="20.100000000000001" customHeight="1" x14ac:dyDescent="0.2">
      <c r="B5" s="158"/>
      <c r="C5" s="153"/>
      <c r="D5" s="153"/>
      <c r="E5" s="153"/>
      <c r="F5" s="153"/>
      <c r="G5" s="153"/>
      <c r="H5" s="151"/>
      <c r="I5" s="151"/>
      <c r="J5" s="153"/>
      <c r="K5" s="91">
        <v>120</v>
      </c>
      <c r="L5" s="91">
        <v>96</v>
      </c>
      <c r="M5" s="92">
        <v>13.94</v>
      </c>
      <c r="N5" s="93">
        <v>12.74</v>
      </c>
      <c r="O5" s="155"/>
      <c r="P5" s="94" t="s">
        <v>26</v>
      </c>
      <c r="Q5" s="94" t="s">
        <v>27</v>
      </c>
      <c r="R5" s="94" t="s">
        <v>28</v>
      </c>
      <c r="S5" s="94" t="s">
        <v>29</v>
      </c>
      <c r="T5" s="94" t="s">
        <v>120</v>
      </c>
      <c r="U5" s="94" t="s">
        <v>31</v>
      </c>
      <c r="V5" s="94" t="s">
        <v>32</v>
      </c>
      <c r="W5" s="94" t="s">
        <v>33</v>
      </c>
      <c r="X5" s="94" t="s">
        <v>34</v>
      </c>
      <c r="Y5" s="94" t="s">
        <v>35</v>
      </c>
      <c r="Z5" s="94" t="s">
        <v>36</v>
      </c>
      <c r="AA5" s="94" t="s">
        <v>121</v>
      </c>
      <c r="AB5" s="94" t="s">
        <v>38</v>
      </c>
      <c r="AC5" s="94" t="s">
        <v>39</v>
      </c>
      <c r="AD5" s="94" t="s">
        <v>40</v>
      </c>
      <c r="AE5" s="94" t="s">
        <v>41</v>
      </c>
      <c r="AF5" s="94" t="s">
        <v>42</v>
      </c>
      <c r="AG5" s="94" t="s">
        <v>43</v>
      </c>
      <c r="AH5" s="94" t="s">
        <v>122</v>
      </c>
      <c r="AI5" s="94" t="s">
        <v>45</v>
      </c>
      <c r="AJ5" s="94" t="s">
        <v>46</v>
      </c>
      <c r="AK5" s="94" t="s">
        <v>47</v>
      </c>
      <c r="AL5" s="94" t="s">
        <v>48</v>
      </c>
      <c r="AM5" s="94" t="s">
        <v>49</v>
      </c>
      <c r="AN5" s="94" t="s">
        <v>50</v>
      </c>
      <c r="AO5" s="94" t="s">
        <v>123</v>
      </c>
      <c r="AP5" s="94" t="s">
        <v>52</v>
      </c>
      <c r="AQ5" s="94" t="s">
        <v>53</v>
      </c>
      <c r="AR5" s="94" t="s">
        <v>54</v>
      </c>
      <c r="AS5" s="95" t="s">
        <v>55</v>
      </c>
      <c r="AT5" s="134" t="s">
        <v>56</v>
      </c>
      <c r="AU5" s="21" t="s">
        <v>21</v>
      </c>
      <c r="AV5" s="97" t="s">
        <v>22</v>
      </c>
      <c r="AW5" s="23" t="s">
        <v>23</v>
      </c>
      <c r="AX5" s="149"/>
      <c r="AY5" s="149"/>
      <c r="AZ5" s="172"/>
      <c r="BA5" s="149"/>
    </row>
    <row r="6" spans="2:78" s="90" customFormat="1" ht="54" customHeight="1" x14ac:dyDescent="0.2">
      <c r="B6" s="24">
        <v>1</v>
      </c>
      <c r="C6" s="135" t="s">
        <v>116</v>
      </c>
      <c r="D6" s="136" t="s">
        <v>124</v>
      </c>
      <c r="E6" s="50">
        <v>1</v>
      </c>
      <c r="F6" s="24">
        <v>2</v>
      </c>
      <c r="G6" s="50">
        <v>4</v>
      </c>
      <c r="H6" s="51">
        <v>30</v>
      </c>
      <c r="I6" s="51">
        <v>60</v>
      </c>
      <c r="J6" s="24" t="s">
        <v>115</v>
      </c>
      <c r="K6" s="30"/>
      <c r="L6" s="31"/>
      <c r="M6" s="32"/>
      <c r="N6" s="33"/>
      <c r="O6" s="33"/>
      <c r="P6" s="109"/>
      <c r="Q6" s="109"/>
      <c r="R6" s="110"/>
      <c r="S6" s="110"/>
      <c r="T6" s="114"/>
      <c r="U6" s="24"/>
      <c r="V6" s="110"/>
      <c r="W6" s="109"/>
      <c r="X6" s="109"/>
      <c r="Y6" s="34"/>
      <c r="Z6" s="34">
        <v>1</v>
      </c>
      <c r="AA6" s="24">
        <v>1</v>
      </c>
      <c r="AB6" s="24"/>
      <c r="AC6" s="34"/>
      <c r="AD6" s="109"/>
      <c r="AE6" s="111"/>
      <c r="AF6" s="34"/>
      <c r="AG6" s="34">
        <v>1</v>
      </c>
      <c r="AH6" s="24">
        <v>1</v>
      </c>
      <c r="AI6" s="24"/>
      <c r="AJ6" s="24"/>
      <c r="AK6" s="111"/>
      <c r="AL6" s="111"/>
      <c r="AM6" s="34"/>
      <c r="AN6" s="34"/>
      <c r="AO6" s="48"/>
      <c r="AP6" s="112"/>
      <c r="AQ6" s="112"/>
      <c r="AR6" s="111"/>
      <c r="AS6" s="111"/>
      <c r="AT6" s="24"/>
      <c r="AU6" s="35"/>
      <c r="AV6" s="113"/>
      <c r="AW6" s="37">
        <f>SUM(R6:AV6)</f>
        <v>4</v>
      </c>
      <c r="AX6" s="24"/>
      <c r="AY6" s="114"/>
      <c r="AZ6" s="137" t="s">
        <v>117</v>
      </c>
      <c r="BA6" s="138"/>
    </row>
    <row r="7" spans="2:78" s="90" customFormat="1" ht="47.25" customHeight="1" x14ac:dyDescent="0.2">
      <c r="B7" s="24">
        <v>2</v>
      </c>
      <c r="C7" s="135" t="s">
        <v>114</v>
      </c>
      <c r="D7" s="136" t="s">
        <v>125</v>
      </c>
      <c r="E7" s="50">
        <v>1</v>
      </c>
      <c r="F7" s="24">
        <v>2</v>
      </c>
      <c r="G7" s="50">
        <v>4</v>
      </c>
      <c r="H7" s="51">
        <v>45</v>
      </c>
      <c r="I7" s="51">
        <v>90</v>
      </c>
      <c r="J7" s="24" t="s">
        <v>115</v>
      </c>
      <c r="K7" s="41"/>
      <c r="L7" s="41"/>
      <c r="M7" s="42"/>
      <c r="N7" s="33"/>
      <c r="O7" s="33"/>
      <c r="P7" s="109"/>
      <c r="Q7" s="109"/>
      <c r="R7" s="110">
        <v>1</v>
      </c>
      <c r="S7" s="110">
        <v>1</v>
      </c>
      <c r="T7" s="114">
        <v>1</v>
      </c>
      <c r="U7" s="24">
        <v>1</v>
      </c>
      <c r="V7" s="110"/>
      <c r="W7" s="109"/>
      <c r="X7" s="109"/>
      <c r="Y7" s="34"/>
      <c r="Z7" s="34"/>
      <c r="AA7" s="24"/>
      <c r="AB7" s="24"/>
      <c r="AC7" s="34"/>
      <c r="AD7" s="109"/>
      <c r="AE7" s="111"/>
      <c r="AF7" s="34"/>
      <c r="AG7" s="34"/>
      <c r="AH7" s="24"/>
      <c r="AI7" s="24"/>
      <c r="AJ7" s="24"/>
      <c r="AK7" s="111"/>
      <c r="AL7" s="111"/>
      <c r="AM7" s="34"/>
      <c r="AN7" s="34"/>
      <c r="AO7" s="48"/>
      <c r="AP7" s="112"/>
      <c r="AQ7" s="112"/>
      <c r="AR7" s="111"/>
      <c r="AS7" s="111"/>
      <c r="AT7" s="24"/>
      <c r="AU7" s="35"/>
      <c r="AV7" s="113"/>
      <c r="AW7" s="37">
        <f>SUM(R7:AV7)</f>
        <v>4</v>
      </c>
      <c r="AX7" s="24"/>
      <c r="AY7" s="114"/>
      <c r="AZ7" s="137" t="s">
        <v>126</v>
      </c>
      <c r="BA7" s="138"/>
    </row>
    <row r="8" spans="2:78" s="116" customFormat="1" ht="18" customHeight="1" x14ac:dyDescent="0.25">
      <c r="B8" s="53"/>
      <c r="C8" s="53"/>
      <c r="D8" s="53" t="s">
        <v>24</v>
      </c>
      <c r="E8" s="53">
        <f>SUM(E6:E7)</f>
        <v>2</v>
      </c>
      <c r="F8" s="53">
        <f>SUM(F6:F7)</f>
        <v>4</v>
      </c>
      <c r="G8" s="53">
        <f>SUM(G6:G7)</f>
        <v>8</v>
      </c>
      <c r="H8" s="53">
        <f>SUM(H6:H7)</f>
        <v>75</v>
      </c>
      <c r="I8" s="53">
        <f>SUM(I6:I7)</f>
        <v>150</v>
      </c>
      <c r="J8" s="53"/>
      <c r="K8" s="55" t="e">
        <f>#REF!*K5</f>
        <v>#REF!</v>
      </c>
      <c r="L8" s="55" t="e">
        <f>#REF!*L5</f>
        <v>#REF!</v>
      </c>
      <c r="M8" s="56" t="e">
        <f>#REF!</f>
        <v>#REF!</v>
      </c>
      <c r="N8" s="33" t="e">
        <f>#REF!</f>
        <v>#REF!</v>
      </c>
      <c r="O8" s="33" t="e">
        <f>#REF!</f>
        <v>#REF!</v>
      </c>
      <c r="P8" s="57">
        <f t="shared" ref="P8:U8" si="0">SUM(P6:P7)</f>
        <v>0</v>
      </c>
      <c r="Q8" s="57">
        <f t="shared" si="0"/>
        <v>0</v>
      </c>
      <c r="R8" s="57">
        <f t="shared" si="0"/>
        <v>1</v>
      </c>
      <c r="S8" s="57">
        <f t="shared" si="0"/>
        <v>1</v>
      </c>
      <c r="T8" s="57">
        <f t="shared" si="0"/>
        <v>1</v>
      </c>
      <c r="U8" s="57">
        <f t="shared" si="0"/>
        <v>1</v>
      </c>
      <c r="V8" s="57"/>
      <c r="W8" s="57"/>
      <c r="X8" s="57"/>
      <c r="Y8" s="57"/>
      <c r="Z8" s="57">
        <f>SUM(Z6:Z7)</f>
        <v>1</v>
      </c>
      <c r="AA8" s="57">
        <f>SUM(AA6:AA7)</f>
        <v>1</v>
      </c>
      <c r="AB8" s="57"/>
      <c r="AC8" s="57"/>
      <c r="AD8" s="57"/>
      <c r="AE8" s="57"/>
      <c r="AF8" s="57"/>
      <c r="AG8" s="57">
        <f>SUM(AG6:AG7)</f>
        <v>1</v>
      </c>
      <c r="AH8" s="57">
        <f>SUM(AH6:AH7)</f>
        <v>1</v>
      </c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8"/>
      <c r="AV8" s="58"/>
      <c r="AW8" s="58">
        <f>SUM(R8:AV8)</f>
        <v>8</v>
      </c>
      <c r="AX8" s="115"/>
      <c r="AY8" s="115"/>
      <c r="AZ8" s="71"/>
      <c r="BA8" s="115"/>
    </row>
    <row r="9" spans="2:78" ht="18.75" x14ac:dyDescent="0.25">
      <c r="B9" s="1"/>
      <c r="C9" s="3"/>
      <c r="D9" s="3"/>
      <c r="E9" s="9"/>
      <c r="F9" s="9"/>
      <c r="G9" s="9"/>
      <c r="H9" s="9"/>
      <c r="I9" s="9"/>
      <c r="J9" s="9"/>
      <c r="K9" s="5"/>
      <c r="L9" s="5"/>
      <c r="M9" s="6"/>
      <c r="N9" s="7"/>
      <c r="O9" s="8"/>
      <c r="P9" s="61" t="s">
        <v>26</v>
      </c>
      <c r="Q9" s="61" t="s">
        <v>27</v>
      </c>
      <c r="R9" s="61" t="s">
        <v>28</v>
      </c>
      <c r="S9" s="61" t="s">
        <v>29</v>
      </c>
      <c r="T9" s="61" t="s">
        <v>120</v>
      </c>
      <c r="U9" s="61" t="s">
        <v>31</v>
      </c>
      <c r="V9" s="61" t="s">
        <v>32</v>
      </c>
      <c r="W9" s="61" t="s">
        <v>33</v>
      </c>
      <c r="X9" s="61" t="s">
        <v>34</v>
      </c>
      <c r="Y9" s="61" t="s">
        <v>35</v>
      </c>
      <c r="Z9" s="61" t="s">
        <v>36</v>
      </c>
      <c r="AA9" s="61" t="s">
        <v>121</v>
      </c>
      <c r="AB9" s="61" t="s">
        <v>38</v>
      </c>
      <c r="AC9" s="61" t="s">
        <v>39</v>
      </c>
      <c r="AD9" s="61" t="s">
        <v>40</v>
      </c>
      <c r="AE9" s="61" t="s">
        <v>41</v>
      </c>
      <c r="AF9" s="61" t="s">
        <v>42</v>
      </c>
      <c r="AG9" s="61" t="s">
        <v>43</v>
      </c>
      <c r="AH9" s="61" t="s">
        <v>122</v>
      </c>
      <c r="AI9" s="61" t="s">
        <v>45</v>
      </c>
      <c r="AJ9" s="61" t="s">
        <v>46</v>
      </c>
      <c r="AK9" s="61" t="s">
        <v>47</v>
      </c>
      <c r="AL9" s="61" t="s">
        <v>48</v>
      </c>
      <c r="AM9" s="61" t="s">
        <v>49</v>
      </c>
      <c r="AN9" s="61" t="s">
        <v>50</v>
      </c>
      <c r="AO9" s="61" t="s">
        <v>123</v>
      </c>
      <c r="AP9" s="61" t="s">
        <v>52</v>
      </c>
      <c r="AQ9" s="61" t="s">
        <v>53</v>
      </c>
      <c r="AR9" s="61" t="s">
        <v>54</v>
      </c>
      <c r="AS9" s="61" t="s">
        <v>55</v>
      </c>
      <c r="AT9" s="61" t="s">
        <v>56</v>
      </c>
      <c r="AU9" s="118" t="s">
        <v>21</v>
      </c>
      <c r="AV9" s="119" t="s">
        <v>22</v>
      </c>
      <c r="AW9" s="64" t="s">
        <v>23</v>
      </c>
      <c r="AX9" s="120"/>
      <c r="AY9" s="120"/>
      <c r="AZ9" s="121"/>
      <c r="BA9" s="122"/>
    </row>
    <row r="11" spans="2:78" x14ac:dyDescent="0.25">
      <c r="P11" s="139"/>
      <c r="Q11" s="139"/>
      <c r="R11" s="139"/>
      <c r="S11" s="139"/>
      <c r="T11" s="139"/>
      <c r="U11" s="139"/>
      <c r="W11" s="139"/>
      <c r="X11" s="139"/>
      <c r="Y11" s="139"/>
      <c r="Z11" s="139"/>
      <c r="AA11" s="139"/>
      <c r="AB11" s="139"/>
      <c r="AD11" s="139"/>
      <c r="AE11" s="139"/>
      <c r="AF11" s="139"/>
      <c r="AG11" s="139"/>
      <c r="AH11" s="139"/>
      <c r="AI11" s="139"/>
      <c r="AK11" s="139"/>
      <c r="AL11" s="139"/>
      <c r="AM11" s="139"/>
      <c r="AN11" s="139"/>
      <c r="AO11" s="139"/>
      <c r="AP11" s="139"/>
      <c r="AR11" s="139"/>
      <c r="AS11" s="139"/>
      <c r="AT11" s="139"/>
      <c r="AU11" s="139"/>
    </row>
  </sheetData>
  <mergeCells count="23">
    <mergeCell ref="AZ2:AZ5"/>
    <mergeCell ref="BA2:BA5"/>
    <mergeCell ref="C3:J3"/>
    <mergeCell ref="K3:L3"/>
    <mergeCell ref="M3:N3"/>
    <mergeCell ref="P3:AA3"/>
    <mergeCell ref="G4:G5"/>
    <mergeCell ref="C2:J2"/>
    <mergeCell ref="K2:O2"/>
    <mergeCell ref="P2:AA2"/>
    <mergeCell ref="AX2:AY3"/>
    <mergeCell ref="B4:B5"/>
    <mergeCell ref="C4:C5"/>
    <mergeCell ref="D4:D5"/>
    <mergeCell ref="E4:E5"/>
    <mergeCell ref="F4:F5"/>
    <mergeCell ref="AY4:AY5"/>
    <mergeCell ref="H4:H5"/>
    <mergeCell ref="I4:I5"/>
    <mergeCell ref="J4:J5"/>
    <mergeCell ref="O4:O5"/>
    <mergeCell ref="P4:AW4"/>
    <mergeCell ref="AX4:AX5"/>
  </mergeCells>
  <pageMargins left="0.25" right="0.25" top="0.75" bottom="0.75" header="0.3" footer="0.3"/>
  <pageSetup paperSize="9" scale="5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Y10"/>
  <sheetViews>
    <sheetView zoomScale="80" zoomScaleNormal="80" zoomScaleSheetLayoutView="80" workbookViewId="0">
      <selection activeCell="J27" sqref="J27"/>
    </sheetView>
  </sheetViews>
  <sheetFormatPr defaultColWidth="9.140625" defaultRowHeight="15" x14ac:dyDescent="0.25"/>
  <cols>
    <col min="1" max="1" width="3.85546875" style="13" customWidth="1"/>
    <col min="2" max="2" width="3.42578125" style="1" customWidth="1"/>
    <col min="3" max="3" width="10" style="2" customWidth="1"/>
    <col min="4" max="4" width="22.7109375" style="3" customWidth="1"/>
    <col min="5" max="9" width="5.7109375" style="4" customWidth="1"/>
    <col min="10" max="10" width="9.85546875" style="5" customWidth="1"/>
    <col min="11" max="11" width="8.42578125" style="5" customWidth="1"/>
    <col min="12" max="12" width="8.7109375" style="6" customWidth="1"/>
    <col min="13" max="13" width="10.85546875" style="7" customWidth="1"/>
    <col min="14" max="14" width="10.42578125" style="8" customWidth="1"/>
    <col min="15" max="23" width="3.7109375" style="9" customWidth="1"/>
    <col min="24" max="24" width="4.140625" style="9" customWidth="1"/>
    <col min="25" max="25" width="3.7109375" style="9" customWidth="1"/>
    <col min="26" max="26" width="4.28515625" style="9" customWidth="1"/>
    <col min="27" max="28" width="3.7109375" style="9" customWidth="1"/>
    <col min="29" max="29" width="4.28515625" style="9" customWidth="1"/>
    <col min="30" max="30" width="3.7109375" style="9" customWidth="1"/>
    <col min="31" max="31" width="4.85546875" style="9" customWidth="1"/>
    <col min="32" max="32" width="3.7109375" style="9" customWidth="1"/>
    <col min="33" max="34" width="4.140625" style="9" customWidth="1"/>
    <col min="35" max="35" width="3.7109375" style="9" customWidth="1"/>
    <col min="36" max="36" width="4.85546875" style="9" customWidth="1"/>
    <col min="37" max="37" width="3.7109375" style="9" customWidth="1"/>
    <col min="38" max="38" width="4.5703125" style="9" customWidth="1"/>
    <col min="39" max="40" width="4.42578125" style="9" customWidth="1"/>
    <col min="41" max="41" width="4.85546875" style="9" customWidth="1"/>
    <col min="42" max="42" width="4.140625" style="9" customWidth="1"/>
    <col min="43" max="43" width="4.85546875" style="9" customWidth="1"/>
    <col min="44" max="47" width="3.7109375" style="9" customWidth="1"/>
    <col min="48" max="48" width="4.42578125" style="9" customWidth="1"/>
    <col min="49" max="49" width="5.5703125" style="69" customWidth="1"/>
    <col min="50" max="50" width="5.85546875" style="4" customWidth="1"/>
    <col min="51" max="51" width="16" style="11" customWidth="1"/>
    <col min="52" max="52" width="7.5703125" style="12" customWidth="1"/>
    <col min="53" max="53" width="9.140625" style="12"/>
    <col min="54" max="16384" width="9.140625" style="13"/>
  </cols>
  <sheetData>
    <row r="1" spans="2:77" x14ac:dyDescent="0.25">
      <c r="AW1" s="10"/>
    </row>
    <row r="2" spans="2:77" ht="18" customHeight="1" x14ac:dyDescent="0.25">
      <c r="B2" s="192" t="s">
        <v>127</v>
      </c>
      <c r="C2" s="193"/>
      <c r="D2" s="193"/>
      <c r="E2" s="193"/>
      <c r="F2" s="193"/>
      <c r="G2" s="193"/>
      <c r="H2" s="163" t="s">
        <v>57</v>
      </c>
      <c r="I2" s="163"/>
      <c r="J2" s="163"/>
      <c r="K2" s="163"/>
      <c r="L2" s="163"/>
      <c r="M2" s="163"/>
      <c r="N2" s="164"/>
      <c r="O2" s="185" t="s">
        <v>128</v>
      </c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7"/>
      <c r="AW2" s="166" t="s">
        <v>0</v>
      </c>
      <c r="AX2" s="167"/>
      <c r="AY2" s="178" t="s">
        <v>1</v>
      </c>
      <c r="AZ2" s="148" t="s">
        <v>2</v>
      </c>
      <c r="BA2" s="180" t="s">
        <v>3</v>
      </c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2:77" s="16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75" t="s">
        <v>4</v>
      </c>
      <c r="K3" s="175"/>
      <c r="L3" s="176" t="s">
        <v>5</v>
      </c>
      <c r="M3" s="176"/>
      <c r="N3" s="15"/>
      <c r="O3" s="181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3"/>
      <c r="AW3" s="168"/>
      <c r="AX3" s="169"/>
      <c r="AY3" s="188"/>
      <c r="AZ3" s="173"/>
      <c r="BA3" s="180"/>
    </row>
    <row r="4" spans="2:77" s="16" customFormat="1" ht="24.75" customHeight="1" x14ac:dyDescent="0.2">
      <c r="B4" s="157" t="s">
        <v>6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7" t="s">
        <v>13</v>
      </c>
      <c r="K4" s="17" t="s">
        <v>14</v>
      </c>
      <c r="L4" s="17" t="s">
        <v>15</v>
      </c>
      <c r="M4" s="18" t="s">
        <v>16</v>
      </c>
      <c r="N4" s="154" t="s">
        <v>17</v>
      </c>
      <c r="O4" s="156" t="s">
        <v>18</v>
      </c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78" t="s">
        <v>19</v>
      </c>
      <c r="AX4" s="178" t="s">
        <v>20</v>
      </c>
      <c r="AY4" s="188"/>
      <c r="AZ4" s="173"/>
      <c r="BA4" s="180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2:77" s="16" customFormat="1" ht="20.100000000000001" customHeight="1" x14ac:dyDescent="0.2">
      <c r="B5" s="158"/>
      <c r="C5" s="153"/>
      <c r="D5" s="153"/>
      <c r="E5" s="153"/>
      <c r="F5" s="153"/>
      <c r="G5" s="153"/>
      <c r="H5" s="151"/>
      <c r="I5" s="151"/>
      <c r="J5" s="124">
        <v>120</v>
      </c>
      <c r="K5" s="124">
        <v>96</v>
      </c>
      <c r="L5" s="93">
        <v>13.94</v>
      </c>
      <c r="M5" s="93">
        <v>12.74</v>
      </c>
      <c r="N5" s="155"/>
      <c r="O5" s="72" t="s">
        <v>26</v>
      </c>
      <c r="P5" s="72" t="s">
        <v>27</v>
      </c>
      <c r="Q5" s="73" t="s">
        <v>28</v>
      </c>
      <c r="R5" s="73" t="s">
        <v>29</v>
      </c>
      <c r="S5" s="73" t="s">
        <v>30</v>
      </c>
      <c r="T5" s="73" t="s">
        <v>31</v>
      </c>
      <c r="U5" s="73" t="s">
        <v>32</v>
      </c>
      <c r="V5" s="78" t="s">
        <v>33</v>
      </c>
      <c r="W5" s="78" t="s">
        <v>34</v>
      </c>
      <c r="X5" s="73" t="s">
        <v>35</v>
      </c>
      <c r="Y5" s="73" t="s">
        <v>36</v>
      </c>
      <c r="Z5" s="73" t="s">
        <v>37</v>
      </c>
      <c r="AA5" s="73" t="s">
        <v>38</v>
      </c>
      <c r="AB5" s="73" t="s">
        <v>39</v>
      </c>
      <c r="AC5" s="78" t="s">
        <v>40</v>
      </c>
      <c r="AD5" s="78" t="s">
        <v>41</v>
      </c>
      <c r="AE5" s="73" t="s">
        <v>42</v>
      </c>
      <c r="AF5" s="73" t="s">
        <v>43</v>
      </c>
      <c r="AG5" s="73" t="s">
        <v>44</v>
      </c>
      <c r="AH5" s="73" t="s">
        <v>45</v>
      </c>
      <c r="AI5" s="73" t="s">
        <v>46</v>
      </c>
      <c r="AJ5" s="78" t="s">
        <v>47</v>
      </c>
      <c r="AK5" s="78" t="s">
        <v>48</v>
      </c>
      <c r="AL5" s="73" t="s">
        <v>49</v>
      </c>
      <c r="AM5" s="73" t="s">
        <v>50</v>
      </c>
      <c r="AN5" s="73" t="s">
        <v>51</v>
      </c>
      <c r="AO5" s="73" t="s">
        <v>52</v>
      </c>
      <c r="AP5" s="73" t="s">
        <v>53</v>
      </c>
      <c r="AQ5" s="78" t="s">
        <v>54</v>
      </c>
      <c r="AR5" s="79" t="s">
        <v>55</v>
      </c>
      <c r="AS5" s="74" t="s">
        <v>56</v>
      </c>
      <c r="AT5" s="21" t="s">
        <v>21</v>
      </c>
      <c r="AU5" s="22" t="s">
        <v>22</v>
      </c>
      <c r="AV5" s="23" t="s">
        <v>23</v>
      </c>
      <c r="AW5" s="179"/>
      <c r="AX5" s="179"/>
      <c r="AY5" s="179"/>
      <c r="AZ5" s="149"/>
      <c r="BA5" s="180"/>
    </row>
    <row r="6" spans="2:77" s="47" customFormat="1" ht="43.5" customHeight="1" x14ac:dyDescent="0.25">
      <c r="B6" s="24">
        <v>1</v>
      </c>
      <c r="C6" s="143" t="s">
        <v>129</v>
      </c>
      <c r="D6" s="144" t="s">
        <v>130</v>
      </c>
      <c r="E6" s="27">
        <v>1</v>
      </c>
      <c r="F6" s="28">
        <v>1</v>
      </c>
      <c r="G6" s="27">
        <v>4</v>
      </c>
      <c r="H6" s="29">
        <v>17</v>
      </c>
      <c r="I6" s="29">
        <v>68</v>
      </c>
      <c r="J6" s="31"/>
      <c r="K6" s="31"/>
      <c r="L6" s="145"/>
      <c r="M6" s="33">
        <f>M5*I6</f>
        <v>866.32</v>
      </c>
      <c r="N6" s="33">
        <v>384</v>
      </c>
      <c r="O6" s="75"/>
      <c r="P6" s="75"/>
      <c r="Q6" s="34"/>
      <c r="R6" s="34"/>
      <c r="S6" s="34"/>
      <c r="T6" s="34"/>
      <c r="U6" s="34"/>
      <c r="V6" s="75"/>
      <c r="W6" s="75"/>
      <c r="X6" s="34">
        <v>1</v>
      </c>
      <c r="Y6" s="34">
        <v>1</v>
      </c>
      <c r="Z6" s="34"/>
      <c r="AA6" s="34">
        <v>1</v>
      </c>
      <c r="AB6" s="34">
        <v>1</v>
      </c>
      <c r="AC6" s="75"/>
      <c r="AD6" s="75"/>
      <c r="AE6" s="34"/>
      <c r="AF6" s="34"/>
      <c r="AG6" s="34"/>
      <c r="AH6" s="34"/>
      <c r="AI6" s="34"/>
      <c r="AJ6" s="75"/>
      <c r="AK6" s="75"/>
      <c r="AL6" s="34"/>
      <c r="AM6" s="34"/>
      <c r="AN6" s="34"/>
      <c r="AO6" s="34"/>
      <c r="AP6" s="34"/>
      <c r="AQ6" s="75"/>
      <c r="AR6" s="75"/>
      <c r="AS6" s="34"/>
      <c r="AT6" s="35">
        <f>SUM(Q6:AS6)</f>
        <v>4</v>
      </c>
      <c r="AU6" s="36"/>
      <c r="AV6" s="37"/>
      <c r="AW6" s="24">
        <v>1</v>
      </c>
      <c r="AX6" s="28"/>
      <c r="AY6" s="38" t="s">
        <v>131</v>
      </c>
      <c r="AZ6" s="146"/>
      <c r="BA6" s="28" t="s">
        <v>132</v>
      </c>
    </row>
    <row r="7" spans="2:77" s="60" customFormat="1" ht="18" customHeight="1" x14ac:dyDescent="0.25">
      <c r="B7" s="53"/>
      <c r="C7" s="54"/>
      <c r="D7" s="53" t="s">
        <v>24</v>
      </c>
      <c r="E7" s="54">
        <f>SUM(E6:E6)</f>
        <v>1</v>
      </c>
      <c r="F7" s="54">
        <f>SUM(F6:F6)</f>
        <v>1</v>
      </c>
      <c r="G7" s="54">
        <f>SUM(G6:G6)</f>
        <v>4</v>
      </c>
      <c r="H7" s="54">
        <f>SUM(H6:H6)</f>
        <v>17</v>
      </c>
      <c r="I7" s="54">
        <f>SUM(I6:I6)</f>
        <v>68</v>
      </c>
      <c r="J7" s="55"/>
      <c r="K7" s="55"/>
      <c r="L7" s="56"/>
      <c r="M7" s="33">
        <f>SUM(M6:M6)</f>
        <v>866.32</v>
      </c>
      <c r="N7" s="33">
        <f>SUM(N6:N6)</f>
        <v>384</v>
      </c>
      <c r="O7" s="76"/>
      <c r="P7" s="76"/>
      <c r="Q7" s="57">
        <v>0</v>
      </c>
      <c r="R7" s="57">
        <v>0</v>
      </c>
      <c r="S7" s="57">
        <f>SUM(S6:S6)</f>
        <v>0</v>
      </c>
      <c r="T7" s="57">
        <f>SUM(T6:T6)</f>
        <v>0</v>
      </c>
      <c r="U7" s="57">
        <f>SUM(U6:U6)</f>
        <v>0</v>
      </c>
      <c r="V7" s="76"/>
      <c r="W7" s="76"/>
      <c r="X7" s="57">
        <f>SUM(X6:X6)</f>
        <v>1</v>
      </c>
      <c r="Y7" s="57">
        <f>SUM(Y6:Y6)</f>
        <v>1</v>
      </c>
      <c r="Z7" s="57">
        <f>SUM(Z6:Z6)</f>
        <v>0</v>
      </c>
      <c r="AA7" s="57">
        <f>SUM(AA6:AA6)</f>
        <v>1</v>
      </c>
      <c r="AB7" s="57">
        <f>SUM(AB6:AB6)</f>
        <v>1</v>
      </c>
      <c r="AC7" s="76"/>
      <c r="AD7" s="76"/>
      <c r="AE7" s="57">
        <v>0</v>
      </c>
      <c r="AF7" s="57">
        <v>0</v>
      </c>
      <c r="AG7" s="57">
        <f>SUM(AG6:AG6)</f>
        <v>0</v>
      </c>
      <c r="AH7" s="57">
        <f>SUM(AH6:AH6)</f>
        <v>0</v>
      </c>
      <c r="AI7" s="57">
        <f>SUM(AI6:AI6)</f>
        <v>0</v>
      </c>
      <c r="AJ7" s="76"/>
      <c r="AK7" s="76"/>
      <c r="AL7" s="57">
        <v>0</v>
      </c>
      <c r="AM7" s="57">
        <v>0</v>
      </c>
      <c r="AN7" s="57">
        <f>SUM(AN6:AN6)</f>
        <v>0</v>
      </c>
      <c r="AO7" s="57">
        <f>SUM(AO6:AO6)</f>
        <v>0</v>
      </c>
      <c r="AP7" s="57">
        <v>0</v>
      </c>
      <c r="AQ7" s="76"/>
      <c r="AR7" s="76"/>
      <c r="AS7" s="57">
        <v>0</v>
      </c>
      <c r="AT7" s="58">
        <f>SUM(AT6:AT6)</f>
        <v>4</v>
      </c>
      <c r="AU7" s="59">
        <f>SUM(AU6:AU6)</f>
        <v>0</v>
      </c>
      <c r="AV7" s="58">
        <f t="shared" ref="AV7" si="0">SUM(AT7:AU7)</f>
        <v>4</v>
      </c>
      <c r="AW7" s="53">
        <f>SUM(AW6:AW6)</f>
        <v>1</v>
      </c>
      <c r="AX7" s="54"/>
      <c r="AY7" s="54"/>
      <c r="AZ7" s="54"/>
      <c r="BA7" s="54"/>
    </row>
    <row r="8" spans="2:77" ht="18.75" x14ac:dyDescent="0.25">
      <c r="O8" s="77" t="s">
        <v>26</v>
      </c>
      <c r="P8" s="77" t="s">
        <v>27</v>
      </c>
      <c r="Q8" s="61" t="s">
        <v>28</v>
      </c>
      <c r="R8" s="61" t="s">
        <v>29</v>
      </c>
      <c r="S8" s="61" t="s">
        <v>30</v>
      </c>
      <c r="T8" s="61" t="s">
        <v>31</v>
      </c>
      <c r="U8" s="61" t="s">
        <v>32</v>
      </c>
      <c r="V8" s="77" t="s">
        <v>33</v>
      </c>
      <c r="W8" s="77" t="s">
        <v>34</v>
      </c>
      <c r="X8" s="61" t="s">
        <v>35</v>
      </c>
      <c r="Y8" s="61" t="s">
        <v>36</v>
      </c>
      <c r="Z8" s="61" t="s">
        <v>37</v>
      </c>
      <c r="AA8" s="61" t="s">
        <v>38</v>
      </c>
      <c r="AB8" s="61" t="s">
        <v>39</v>
      </c>
      <c r="AC8" s="77" t="s">
        <v>40</v>
      </c>
      <c r="AD8" s="77" t="s">
        <v>41</v>
      </c>
      <c r="AE8" s="61" t="s">
        <v>42</v>
      </c>
      <c r="AF8" s="61" t="s">
        <v>43</v>
      </c>
      <c r="AG8" s="61" t="s">
        <v>44</v>
      </c>
      <c r="AH8" s="61" t="s">
        <v>45</v>
      </c>
      <c r="AI8" s="61" t="s">
        <v>46</v>
      </c>
      <c r="AJ8" s="77" t="s">
        <v>47</v>
      </c>
      <c r="AK8" s="77" t="s">
        <v>48</v>
      </c>
      <c r="AL8" s="61" t="s">
        <v>49</v>
      </c>
      <c r="AM8" s="61" t="s">
        <v>50</v>
      </c>
      <c r="AN8" s="61" t="s">
        <v>51</v>
      </c>
      <c r="AO8" s="61" t="s">
        <v>52</v>
      </c>
      <c r="AP8" s="61" t="s">
        <v>53</v>
      </c>
      <c r="AQ8" s="61" t="s">
        <v>54</v>
      </c>
      <c r="AR8" s="61" t="s">
        <v>55</v>
      </c>
      <c r="AS8" s="61" t="s">
        <v>56</v>
      </c>
      <c r="AT8" s="62" t="s">
        <v>21</v>
      </c>
      <c r="AU8" s="63" t="s">
        <v>22</v>
      </c>
      <c r="AV8" s="64" t="s">
        <v>23</v>
      </c>
      <c r="AW8" s="65"/>
      <c r="AX8" s="54"/>
      <c r="AY8" s="66"/>
      <c r="AZ8" s="67"/>
      <c r="BA8" s="67"/>
    </row>
    <row r="10" spans="2:77" x14ac:dyDescent="0.25">
      <c r="Q10" s="52"/>
      <c r="R10" s="52"/>
      <c r="S10" s="52"/>
      <c r="T10" s="52"/>
      <c r="U10" s="52"/>
      <c r="V10" s="52"/>
      <c r="X10" s="52"/>
      <c r="Y10" s="52"/>
      <c r="Z10" s="52"/>
      <c r="AA10" s="52"/>
      <c r="AB10" s="52"/>
      <c r="AC10" s="52"/>
      <c r="AE10" s="52"/>
      <c r="AF10" s="52"/>
      <c r="AG10" s="52"/>
      <c r="AH10" s="52"/>
      <c r="AI10" s="52"/>
      <c r="AJ10" s="52"/>
      <c r="AL10" s="52"/>
      <c r="AM10" s="52"/>
      <c r="AN10" s="52"/>
      <c r="AO10" s="52"/>
      <c r="AP10" s="52"/>
      <c r="AQ10" s="68"/>
    </row>
  </sheetData>
  <mergeCells count="23">
    <mergeCell ref="I4:I5"/>
    <mergeCell ref="N4:N5"/>
    <mergeCell ref="B4:B5"/>
    <mergeCell ref="C4:C5"/>
    <mergeCell ref="D4:D5"/>
    <mergeCell ref="E4:E5"/>
    <mergeCell ref="F4:F5"/>
    <mergeCell ref="O4:AV4"/>
    <mergeCell ref="AW4:AW5"/>
    <mergeCell ref="AX4:AX5"/>
    <mergeCell ref="BA2:BA5"/>
    <mergeCell ref="C3:I3"/>
    <mergeCell ref="J3:K3"/>
    <mergeCell ref="L3:M3"/>
    <mergeCell ref="O3:AV3"/>
    <mergeCell ref="B2:G2"/>
    <mergeCell ref="H2:N2"/>
    <mergeCell ref="O2:AV2"/>
    <mergeCell ref="AW2:AX3"/>
    <mergeCell ref="AY2:AY5"/>
    <mergeCell ref="AZ2:AZ5"/>
    <mergeCell ref="G4:G5"/>
    <mergeCell ref="H4:H5"/>
  </mergeCells>
  <pageMargins left="0.25" right="0.25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Z10"/>
  <sheetViews>
    <sheetView zoomScale="90" zoomScaleNormal="90" zoomScaleSheetLayoutView="80" workbookViewId="0">
      <selection activeCell="G11" sqref="G11"/>
    </sheetView>
  </sheetViews>
  <sheetFormatPr defaultColWidth="9.140625" defaultRowHeight="15" x14ac:dyDescent="0.25"/>
  <cols>
    <col min="1" max="1" width="3.85546875" customWidth="1"/>
    <col min="2" max="2" width="3.42578125" style="80" customWidth="1"/>
    <col min="3" max="3" width="11.140625" style="81" customWidth="1"/>
    <col min="4" max="4" width="22.7109375" style="81" customWidth="1"/>
    <col min="5" max="10" width="5.7109375" style="82" customWidth="1"/>
    <col min="11" max="12" width="5.85546875" style="83" customWidth="1"/>
    <col min="13" max="13" width="5.85546875" style="84" customWidth="1"/>
    <col min="14" max="14" width="10.85546875" style="85" customWidth="1"/>
    <col min="15" max="15" width="10.42578125" style="86" customWidth="1"/>
    <col min="16" max="24" width="3.7109375" style="87" customWidth="1"/>
    <col min="25" max="25" width="4.140625" style="87" customWidth="1"/>
    <col min="26" max="31" width="3.7109375" style="87" customWidth="1"/>
    <col min="32" max="32" width="4.85546875" style="87" customWidth="1"/>
    <col min="33" max="34" width="3.7109375" style="87" customWidth="1"/>
    <col min="35" max="35" width="4.140625" style="87" customWidth="1"/>
    <col min="36" max="38" width="3.7109375" style="87" customWidth="1"/>
    <col min="39" max="39" width="4.5703125" style="87" customWidth="1"/>
    <col min="40" max="41" width="3.7109375" style="87" customWidth="1"/>
    <col min="42" max="42" width="4.85546875" style="87" customWidth="1"/>
    <col min="43" max="43" width="4.140625" style="87" customWidth="1"/>
    <col min="44" max="48" width="3.7109375" style="87" customWidth="1"/>
    <col min="49" max="49" width="4.42578125" style="87" customWidth="1"/>
    <col min="50" max="50" width="5.5703125" style="123" customWidth="1"/>
    <col min="51" max="51" width="7.7109375" style="80" customWidth="1"/>
    <col min="52" max="52" width="16" style="85" customWidth="1"/>
    <col min="53" max="53" width="7.5703125" customWidth="1"/>
  </cols>
  <sheetData>
    <row r="1" spans="2:78" x14ac:dyDescent="0.25">
      <c r="AX1" s="88"/>
      <c r="AY1" s="86"/>
    </row>
    <row r="2" spans="2:78" ht="27.75" customHeight="1" x14ac:dyDescent="0.25">
      <c r="B2" s="89"/>
      <c r="C2" s="159" t="s">
        <v>133</v>
      </c>
      <c r="D2" s="160"/>
      <c r="E2" s="160"/>
      <c r="F2" s="160"/>
      <c r="G2" s="160"/>
      <c r="H2" s="160"/>
      <c r="I2" s="160"/>
      <c r="J2" s="161"/>
      <c r="K2" s="162" t="s">
        <v>134</v>
      </c>
      <c r="L2" s="163"/>
      <c r="M2" s="163"/>
      <c r="N2" s="163"/>
      <c r="O2" s="164"/>
      <c r="P2" s="165" t="s">
        <v>60</v>
      </c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166" t="s">
        <v>0</v>
      </c>
      <c r="AY2" s="167"/>
      <c r="AZ2" s="170" t="s">
        <v>61</v>
      </c>
      <c r="BA2" s="148" t="s">
        <v>2</v>
      </c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2:78" s="90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74"/>
      <c r="K3" s="175" t="s">
        <v>4</v>
      </c>
      <c r="L3" s="175"/>
      <c r="M3" s="176" t="s">
        <v>5</v>
      </c>
      <c r="N3" s="176"/>
      <c r="O3" s="15"/>
      <c r="P3" s="177" t="s">
        <v>60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168"/>
      <c r="AY3" s="169"/>
      <c r="AZ3" s="171"/>
      <c r="BA3" s="173"/>
    </row>
    <row r="4" spans="2:78" s="90" customFormat="1" ht="24.75" customHeight="1" x14ac:dyDescent="0.2">
      <c r="B4" s="157" t="s">
        <v>6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52" t="s">
        <v>62</v>
      </c>
      <c r="K4" s="17" t="s">
        <v>13</v>
      </c>
      <c r="L4" s="17" t="s">
        <v>14</v>
      </c>
      <c r="M4" s="17" t="s">
        <v>15</v>
      </c>
      <c r="N4" s="18" t="s">
        <v>16</v>
      </c>
      <c r="O4" s="154" t="s">
        <v>17</v>
      </c>
      <c r="P4" s="156" t="s">
        <v>18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48" t="s">
        <v>19</v>
      </c>
      <c r="AY4" s="148" t="s">
        <v>20</v>
      </c>
      <c r="AZ4" s="171"/>
      <c r="BA4" s="173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2:78" s="90" customFormat="1" ht="20.100000000000001" customHeight="1" x14ac:dyDescent="0.2">
      <c r="B5" s="158"/>
      <c r="C5" s="153"/>
      <c r="D5" s="153"/>
      <c r="E5" s="153"/>
      <c r="F5" s="153"/>
      <c r="G5" s="153"/>
      <c r="H5" s="151"/>
      <c r="I5" s="151"/>
      <c r="J5" s="153"/>
      <c r="K5" s="91">
        <v>120</v>
      </c>
      <c r="L5" s="91">
        <v>96</v>
      </c>
      <c r="M5" s="92">
        <v>13.94</v>
      </c>
      <c r="N5" s="93">
        <v>12.74</v>
      </c>
      <c r="O5" s="155"/>
      <c r="P5" s="94" t="s">
        <v>63</v>
      </c>
      <c r="Q5" s="94" t="s">
        <v>64</v>
      </c>
      <c r="R5" s="94" t="s">
        <v>65</v>
      </c>
      <c r="S5" s="94" t="s">
        <v>66</v>
      </c>
      <c r="T5" s="94" t="s">
        <v>67</v>
      </c>
      <c r="U5" s="94" t="s">
        <v>68</v>
      </c>
      <c r="V5" s="94" t="s">
        <v>69</v>
      </c>
      <c r="W5" s="94" t="s">
        <v>70</v>
      </c>
      <c r="X5" s="94" t="s">
        <v>71</v>
      </c>
      <c r="Y5" s="94" t="s">
        <v>72</v>
      </c>
      <c r="Z5" s="94" t="s">
        <v>73</v>
      </c>
      <c r="AA5" s="94" t="s">
        <v>74</v>
      </c>
      <c r="AB5" s="94" t="s">
        <v>75</v>
      </c>
      <c r="AC5" s="94" t="s">
        <v>76</v>
      </c>
      <c r="AD5" s="94" t="s">
        <v>77</v>
      </c>
      <c r="AE5" s="94" t="s">
        <v>78</v>
      </c>
      <c r="AF5" s="94" t="s">
        <v>79</v>
      </c>
      <c r="AG5" s="94" t="s">
        <v>80</v>
      </c>
      <c r="AH5" s="94" t="s">
        <v>81</v>
      </c>
      <c r="AI5" s="94" t="s">
        <v>82</v>
      </c>
      <c r="AJ5" s="94" t="s">
        <v>83</v>
      </c>
      <c r="AK5" s="94" t="s">
        <v>84</v>
      </c>
      <c r="AL5" s="94" t="s">
        <v>85</v>
      </c>
      <c r="AM5" s="94" t="s">
        <v>86</v>
      </c>
      <c r="AN5" s="94" t="s">
        <v>87</v>
      </c>
      <c r="AO5" s="94" t="s">
        <v>88</v>
      </c>
      <c r="AP5" s="94" t="s">
        <v>89</v>
      </c>
      <c r="AQ5" s="94" t="s">
        <v>90</v>
      </c>
      <c r="AR5" s="94" t="s">
        <v>91</v>
      </c>
      <c r="AS5" s="95" t="s">
        <v>92</v>
      </c>
      <c r="AT5" s="96" t="s">
        <v>93</v>
      </c>
      <c r="AU5" s="21" t="s">
        <v>21</v>
      </c>
      <c r="AV5" s="97" t="s">
        <v>22</v>
      </c>
      <c r="AW5" s="23" t="s">
        <v>23</v>
      </c>
      <c r="AX5" s="149"/>
      <c r="AY5" s="149"/>
      <c r="AZ5" s="172"/>
      <c r="BA5" s="149"/>
    </row>
    <row r="6" spans="2:78" s="90" customFormat="1" ht="57" customHeight="1" x14ac:dyDescent="0.2">
      <c r="B6" s="24">
        <v>1</v>
      </c>
      <c r="C6" s="40" t="s">
        <v>135</v>
      </c>
      <c r="D6" s="49" t="s">
        <v>95</v>
      </c>
      <c r="E6" s="50">
        <v>1</v>
      </c>
      <c r="F6" s="24">
        <v>2</v>
      </c>
      <c r="G6" s="50">
        <v>6</v>
      </c>
      <c r="H6" s="51">
        <v>40</v>
      </c>
      <c r="I6" s="51">
        <v>120</v>
      </c>
      <c r="J6" s="24" t="s">
        <v>136</v>
      </c>
      <c r="K6" s="41"/>
      <c r="L6" s="41"/>
      <c r="M6" s="42"/>
      <c r="N6" s="33">
        <v>0</v>
      </c>
      <c r="O6" s="33"/>
      <c r="P6" s="140"/>
      <c r="Q6" s="140"/>
      <c r="R6" s="141"/>
      <c r="S6" s="141"/>
      <c r="T6" s="43"/>
      <c r="U6" s="43"/>
      <c r="V6" s="141"/>
      <c r="W6" s="140"/>
      <c r="X6" s="140"/>
      <c r="Y6" s="103">
        <v>1</v>
      </c>
      <c r="Z6" s="103">
        <v>2</v>
      </c>
      <c r="AA6" s="98">
        <v>2</v>
      </c>
      <c r="AB6" s="98">
        <v>1</v>
      </c>
      <c r="AC6" s="103"/>
      <c r="AD6" s="102"/>
      <c r="AE6" s="102"/>
      <c r="AF6" s="103"/>
      <c r="AG6" s="103"/>
      <c r="AH6" s="98"/>
      <c r="AI6" s="98"/>
      <c r="AJ6" s="98"/>
      <c r="AK6" s="102"/>
      <c r="AL6" s="102"/>
      <c r="AM6" s="103"/>
      <c r="AN6" s="103"/>
      <c r="AO6" s="98"/>
      <c r="AP6" s="103"/>
      <c r="AQ6" s="103"/>
      <c r="AR6" s="102"/>
      <c r="AS6" s="102"/>
      <c r="AT6" s="24"/>
      <c r="AU6" s="35"/>
      <c r="AV6" s="113"/>
      <c r="AW6" s="37">
        <f>SUM(Y6:AV6)</f>
        <v>6</v>
      </c>
      <c r="AX6" s="24">
        <v>1</v>
      </c>
      <c r="AY6" s="24"/>
      <c r="AZ6" s="107" t="s">
        <v>137</v>
      </c>
      <c r="BA6" s="108" t="s">
        <v>98</v>
      </c>
    </row>
    <row r="7" spans="2:78" s="116" customFormat="1" ht="18" customHeight="1" x14ac:dyDescent="0.25">
      <c r="B7" s="53"/>
      <c r="C7" s="53"/>
      <c r="D7" s="53" t="s">
        <v>24</v>
      </c>
      <c r="E7" s="53">
        <f>SUM(E6:E6)</f>
        <v>1</v>
      </c>
      <c r="F7" s="53">
        <f>SUM(F6:F6)</f>
        <v>2</v>
      </c>
      <c r="G7" s="53">
        <f>SUM(G6:G6)</f>
        <v>6</v>
      </c>
      <c r="H7" s="53">
        <f>SUM(H6:H6)</f>
        <v>40</v>
      </c>
      <c r="I7" s="53">
        <f>SUM(I6:I6)</f>
        <v>120</v>
      </c>
      <c r="J7" s="53"/>
      <c r="K7" s="55" t="e">
        <f>#REF!*K5</f>
        <v>#REF!</v>
      </c>
      <c r="L7" s="55" t="e">
        <f>#REF!*L5</f>
        <v>#REF!</v>
      </c>
      <c r="M7" s="56" t="e">
        <f>#REF!</f>
        <v>#REF!</v>
      </c>
      <c r="N7" s="33">
        <f>SUM(N6:N6)</f>
        <v>0</v>
      </c>
      <c r="O7" s="33">
        <f>SUM(O6:O6)</f>
        <v>0</v>
      </c>
      <c r="P7" s="57">
        <f>SUM(P6:P6)</f>
        <v>0</v>
      </c>
      <c r="Q7" s="57">
        <f>SUM(Q6:Q6)</f>
        <v>0</v>
      </c>
      <c r="R7" s="57"/>
      <c r="S7" s="57"/>
      <c r="T7" s="57"/>
      <c r="U7" s="57"/>
      <c r="V7" s="57"/>
      <c r="W7" s="57">
        <f t="shared" ref="W7:AB7" si="0">SUM(W6:W6)</f>
        <v>0</v>
      </c>
      <c r="X7" s="57">
        <f t="shared" si="0"/>
        <v>0</v>
      </c>
      <c r="Y7" s="57">
        <f t="shared" si="0"/>
        <v>1</v>
      </c>
      <c r="Z7" s="57">
        <f t="shared" si="0"/>
        <v>2</v>
      </c>
      <c r="AA7" s="57">
        <f t="shared" si="0"/>
        <v>2</v>
      </c>
      <c r="AB7" s="57">
        <f t="shared" si="0"/>
        <v>1</v>
      </c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8"/>
      <c r="AV7" s="58"/>
      <c r="AW7" s="58">
        <f>SUM(P7:AV7)</f>
        <v>6</v>
      </c>
      <c r="AX7" s="115">
        <v>6</v>
      </c>
      <c r="AY7" s="115"/>
      <c r="AZ7" s="71"/>
      <c r="BA7" s="115"/>
    </row>
    <row r="8" spans="2:78" ht="18.75" x14ac:dyDescent="0.25">
      <c r="B8" s="1"/>
      <c r="C8" s="3"/>
      <c r="D8" s="3"/>
      <c r="E8" s="9"/>
      <c r="F8" s="9"/>
      <c r="G8" s="9"/>
      <c r="H8" s="9"/>
      <c r="I8" s="9"/>
      <c r="J8" s="9"/>
      <c r="K8" s="5"/>
      <c r="L8" s="5"/>
      <c r="M8" s="6"/>
      <c r="N8" s="117"/>
      <c r="O8" s="8"/>
      <c r="P8" s="61" t="s">
        <v>63</v>
      </c>
      <c r="Q8" s="61" t="s">
        <v>64</v>
      </c>
      <c r="R8" s="61" t="s">
        <v>65</v>
      </c>
      <c r="S8" s="61" t="s">
        <v>66</v>
      </c>
      <c r="T8" s="61" t="s">
        <v>67</v>
      </c>
      <c r="U8" s="61" t="s">
        <v>68</v>
      </c>
      <c r="V8" s="61" t="s">
        <v>69</v>
      </c>
      <c r="W8" s="61" t="s">
        <v>70</v>
      </c>
      <c r="X8" s="61" t="s">
        <v>71</v>
      </c>
      <c r="Y8" s="61" t="s">
        <v>72</v>
      </c>
      <c r="Z8" s="61" t="s">
        <v>73</v>
      </c>
      <c r="AA8" s="61" t="s">
        <v>74</v>
      </c>
      <c r="AB8" s="61" t="s">
        <v>75</v>
      </c>
      <c r="AC8" s="61" t="s">
        <v>76</v>
      </c>
      <c r="AD8" s="61" t="s">
        <v>77</v>
      </c>
      <c r="AE8" s="61" t="s">
        <v>78</v>
      </c>
      <c r="AF8" s="61" t="s">
        <v>79</v>
      </c>
      <c r="AG8" s="61" t="s">
        <v>80</v>
      </c>
      <c r="AH8" s="61" t="s">
        <v>81</v>
      </c>
      <c r="AI8" s="61" t="s">
        <v>82</v>
      </c>
      <c r="AJ8" s="61" t="s">
        <v>83</v>
      </c>
      <c r="AK8" s="61" t="s">
        <v>84</v>
      </c>
      <c r="AL8" s="61" t="s">
        <v>85</v>
      </c>
      <c r="AM8" s="61" t="s">
        <v>86</v>
      </c>
      <c r="AN8" s="61" t="s">
        <v>87</v>
      </c>
      <c r="AO8" s="61" t="s">
        <v>88</v>
      </c>
      <c r="AP8" s="61" t="s">
        <v>89</v>
      </c>
      <c r="AQ8" s="61" t="s">
        <v>90</v>
      </c>
      <c r="AR8" s="61" t="s">
        <v>91</v>
      </c>
      <c r="AS8" s="61" t="s">
        <v>92</v>
      </c>
      <c r="AT8" s="61"/>
      <c r="AU8" s="118" t="s">
        <v>21</v>
      </c>
      <c r="AV8" s="119" t="s">
        <v>22</v>
      </c>
      <c r="AW8" s="64" t="s">
        <v>23</v>
      </c>
      <c r="AX8" s="120"/>
      <c r="AY8" s="120"/>
      <c r="AZ8" s="121"/>
      <c r="BA8" s="122"/>
    </row>
    <row r="10" spans="2:78" x14ac:dyDescent="0.25">
      <c r="O10" s="123"/>
      <c r="P10" s="80"/>
      <c r="Q10" s="85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</sheetData>
  <mergeCells count="23">
    <mergeCell ref="AZ2:AZ5"/>
    <mergeCell ref="BA2:BA5"/>
    <mergeCell ref="C3:J3"/>
    <mergeCell ref="K3:L3"/>
    <mergeCell ref="M3:N3"/>
    <mergeCell ref="P3:AA3"/>
    <mergeCell ref="G4:G5"/>
    <mergeCell ref="C2:J2"/>
    <mergeCell ref="K2:O2"/>
    <mergeCell ref="P2:AA2"/>
    <mergeCell ref="AX2:AY3"/>
    <mergeCell ref="B4:B5"/>
    <mergeCell ref="C4:C5"/>
    <mergeCell ref="D4:D5"/>
    <mergeCell ref="E4:E5"/>
    <mergeCell ref="F4:F5"/>
    <mergeCell ref="AY4:AY5"/>
    <mergeCell ref="H4:H5"/>
    <mergeCell ref="I4:I5"/>
    <mergeCell ref="J4:J5"/>
    <mergeCell ref="O4:O5"/>
    <mergeCell ref="P4:AW4"/>
    <mergeCell ref="AX4:AX5"/>
  </mergeCells>
  <pageMargins left="0.25" right="0.25" top="0.75" bottom="0.75" header="0.3" footer="0.3"/>
  <pageSetup paperSize="9" scale="5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O14"/>
  <sheetViews>
    <sheetView tabSelected="1" zoomScale="90" zoomScaleNormal="90" zoomScaleSheetLayoutView="80" workbookViewId="0">
      <selection activeCell="J2" sqref="J2:AQ2"/>
    </sheetView>
  </sheetViews>
  <sheetFormatPr defaultColWidth="9.140625" defaultRowHeight="15" x14ac:dyDescent="0.25"/>
  <cols>
    <col min="1" max="1" width="3.85546875" style="13" customWidth="1"/>
    <col min="2" max="2" width="3.42578125" style="1" customWidth="1"/>
    <col min="3" max="3" width="10" style="2" customWidth="1"/>
    <col min="4" max="4" width="22.7109375" style="3" customWidth="1"/>
    <col min="5" max="9" width="5.7109375" style="4" customWidth="1"/>
    <col min="10" max="18" width="3.7109375" style="9" customWidth="1"/>
    <col min="19" max="19" width="4.140625" style="9" customWidth="1"/>
    <col min="20" max="20" width="3.7109375" style="9" customWidth="1"/>
    <col min="21" max="21" width="4.28515625" style="9" customWidth="1"/>
    <col min="22" max="23" width="3.7109375" style="9" customWidth="1"/>
    <col min="24" max="24" width="4.28515625" style="9" customWidth="1"/>
    <col min="25" max="25" width="3.7109375" style="9" customWidth="1"/>
    <col min="26" max="26" width="4.85546875" style="9" customWidth="1"/>
    <col min="27" max="27" width="3.7109375" style="9" customWidth="1"/>
    <col min="28" max="29" width="4.140625" style="9" customWidth="1"/>
    <col min="30" max="30" width="3.7109375" style="9" customWidth="1"/>
    <col min="31" max="31" width="4.85546875" style="9" customWidth="1"/>
    <col min="32" max="32" width="3.7109375" style="9" customWidth="1"/>
    <col min="33" max="33" width="4.5703125" style="9" customWidth="1"/>
    <col min="34" max="35" width="4.42578125" style="9" customWidth="1"/>
    <col min="36" max="36" width="4.85546875" style="9" customWidth="1"/>
    <col min="37" max="37" width="4.140625" style="9" customWidth="1"/>
    <col min="38" max="38" width="4.85546875" style="9" customWidth="1"/>
    <col min="39" max="42" width="3.7109375" style="9" customWidth="1"/>
    <col min="43" max="43" width="4.42578125" style="9" customWidth="1"/>
    <col min="44" max="16384" width="9.140625" style="13"/>
  </cols>
  <sheetData>
    <row r="2" spans="2:67" ht="21.75" customHeight="1" x14ac:dyDescent="0.25">
      <c r="B2" s="192" t="s">
        <v>25</v>
      </c>
      <c r="C2" s="193"/>
      <c r="D2" s="193"/>
      <c r="E2" s="193"/>
      <c r="F2" s="193"/>
      <c r="G2" s="193"/>
      <c r="H2" s="197" t="s">
        <v>19</v>
      </c>
      <c r="I2" s="197"/>
      <c r="J2" s="185" t="s">
        <v>142</v>
      </c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2:67" s="16" customFormat="1" ht="19.5" customHeight="1" x14ac:dyDescent="0.2">
      <c r="B3" s="14"/>
      <c r="C3" s="174"/>
      <c r="D3" s="174"/>
      <c r="E3" s="174"/>
      <c r="F3" s="174"/>
      <c r="G3" s="174"/>
      <c r="H3" s="174"/>
      <c r="I3" s="174"/>
      <c r="J3" s="181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3"/>
    </row>
    <row r="4" spans="2:67" s="16" customFormat="1" ht="24.75" customHeight="1" x14ac:dyDescent="0.2">
      <c r="B4" s="157" t="s">
        <v>6</v>
      </c>
      <c r="C4" s="152" t="s">
        <v>7</v>
      </c>
      <c r="D4" s="152" t="s">
        <v>8</v>
      </c>
      <c r="E4" s="152" t="s">
        <v>9</v>
      </c>
      <c r="F4" s="152" t="s">
        <v>10</v>
      </c>
      <c r="G4" s="152" t="s">
        <v>11</v>
      </c>
      <c r="H4" s="150" t="s">
        <v>12</v>
      </c>
      <c r="I4" s="150" t="s">
        <v>5</v>
      </c>
      <c r="J4" s="156" t="s">
        <v>18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2:67" s="16" customFormat="1" ht="20.100000000000001" customHeight="1" x14ac:dyDescent="0.2">
      <c r="B5" s="158"/>
      <c r="C5" s="153"/>
      <c r="D5" s="153"/>
      <c r="E5" s="153"/>
      <c r="F5" s="153"/>
      <c r="G5" s="153"/>
      <c r="H5" s="151"/>
      <c r="I5" s="151"/>
      <c r="J5" s="72" t="s">
        <v>26</v>
      </c>
      <c r="K5" s="72" t="s">
        <v>27</v>
      </c>
      <c r="L5" s="73" t="s">
        <v>28</v>
      </c>
      <c r="M5" s="73" t="s">
        <v>29</v>
      </c>
      <c r="N5" s="73" t="s">
        <v>30</v>
      </c>
      <c r="O5" s="73" t="s">
        <v>31</v>
      </c>
      <c r="P5" s="73" t="s">
        <v>32</v>
      </c>
      <c r="Q5" s="78" t="s">
        <v>33</v>
      </c>
      <c r="R5" s="78" t="s">
        <v>34</v>
      </c>
      <c r="S5" s="73" t="s">
        <v>35</v>
      </c>
      <c r="T5" s="73" t="s">
        <v>36</v>
      </c>
      <c r="U5" s="73" t="s">
        <v>37</v>
      </c>
      <c r="V5" s="73" t="s">
        <v>38</v>
      </c>
      <c r="W5" s="73" t="s">
        <v>39</v>
      </c>
      <c r="X5" s="78" t="s">
        <v>40</v>
      </c>
      <c r="Y5" s="78" t="s">
        <v>41</v>
      </c>
      <c r="Z5" s="73" t="s">
        <v>42</v>
      </c>
      <c r="AA5" s="73" t="s">
        <v>43</v>
      </c>
      <c r="AB5" s="73" t="s">
        <v>44</v>
      </c>
      <c r="AC5" s="73" t="s">
        <v>45</v>
      </c>
      <c r="AD5" s="73" t="s">
        <v>46</v>
      </c>
      <c r="AE5" s="78" t="s">
        <v>47</v>
      </c>
      <c r="AF5" s="78" t="s">
        <v>48</v>
      </c>
      <c r="AG5" s="73" t="s">
        <v>49</v>
      </c>
      <c r="AH5" s="73" t="s">
        <v>50</v>
      </c>
      <c r="AI5" s="73" t="s">
        <v>51</v>
      </c>
      <c r="AJ5" s="73" t="s">
        <v>52</v>
      </c>
      <c r="AK5" s="73" t="s">
        <v>53</v>
      </c>
      <c r="AL5" s="78" t="s">
        <v>54</v>
      </c>
      <c r="AM5" s="79" t="s">
        <v>55</v>
      </c>
      <c r="AN5" s="74" t="s">
        <v>56</v>
      </c>
      <c r="AO5" s="21" t="s">
        <v>21</v>
      </c>
      <c r="AP5" s="22" t="s">
        <v>22</v>
      </c>
      <c r="AQ5" s="23" t="s">
        <v>23</v>
      </c>
    </row>
    <row r="6" spans="2:67" s="16" customFormat="1" ht="57" customHeight="1" x14ac:dyDescent="0.2">
      <c r="B6" s="24">
        <v>1</v>
      </c>
      <c r="C6" s="49" t="s">
        <v>94</v>
      </c>
      <c r="D6" s="26" t="s">
        <v>140</v>
      </c>
      <c r="E6" s="50">
        <v>1</v>
      </c>
      <c r="F6" s="24">
        <v>2</v>
      </c>
      <c r="G6" s="50">
        <v>6</v>
      </c>
      <c r="H6" s="51">
        <v>40</v>
      </c>
      <c r="I6" s="51">
        <v>120</v>
      </c>
      <c r="J6" s="75"/>
      <c r="K6" s="75"/>
      <c r="L6" s="34"/>
      <c r="M6" s="34">
        <v>1</v>
      </c>
      <c r="N6" s="34">
        <v>2</v>
      </c>
      <c r="O6" s="34">
        <v>2</v>
      </c>
      <c r="P6" s="34">
        <v>1</v>
      </c>
      <c r="Q6" s="75"/>
      <c r="R6" s="75"/>
      <c r="S6" s="34"/>
      <c r="T6" s="34"/>
      <c r="U6" s="34"/>
      <c r="V6" s="34"/>
      <c r="W6" s="34"/>
      <c r="X6" s="75"/>
      <c r="Y6" s="75"/>
      <c r="Z6" s="34"/>
      <c r="AA6" s="34"/>
      <c r="AB6" s="34"/>
      <c r="AC6" s="34"/>
      <c r="AD6" s="34"/>
      <c r="AE6" s="75"/>
      <c r="AF6" s="75"/>
      <c r="AG6" s="34"/>
      <c r="AH6" s="34"/>
      <c r="AI6" s="34"/>
      <c r="AJ6" s="34"/>
      <c r="AK6" s="34"/>
      <c r="AL6" s="75"/>
      <c r="AM6" s="75"/>
      <c r="AN6" s="34"/>
      <c r="AO6" s="35">
        <v>12</v>
      </c>
      <c r="AP6" s="36"/>
      <c r="AQ6" s="37">
        <v>12</v>
      </c>
    </row>
    <row r="7" spans="2:67" s="16" customFormat="1" ht="51" customHeight="1" x14ac:dyDescent="0.2">
      <c r="B7" s="24">
        <v>2</v>
      </c>
      <c r="C7" s="142" t="s">
        <v>101</v>
      </c>
      <c r="D7" s="49" t="s">
        <v>102</v>
      </c>
      <c r="E7" s="50">
        <v>1</v>
      </c>
      <c r="F7" s="24">
        <v>1</v>
      </c>
      <c r="G7" s="50">
        <v>2</v>
      </c>
      <c r="H7" s="51">
        <v>20</v>
      </c>
      <c r="I7" s="51">
        <v>40</v>
      </c>
      <c r="J7" s="75"/>
      <c r="K7" s="75"/>
      <c r="L7" s="34"/>
      <c r="M7" s="34"/>
      <c r="N7" s="34"/>
      <c r="O7" s="34"/>
      <c r="P7" s="34"/>
      <c r="Q7" s="75"/>
      <c r="R7" s="75"/>
      <c r="S7" s="34"/>
      <c r="T7" s="34"/>
      <c r="U7" s="34"/>
      <c r="V7" s="34"/>
      <c r="W7" s="34"/>
      <c r="X7" s="75"/>
      <c r="Y7" s="75"/>
      <c r="Z7" s="34">
        <v>1</v>
      </c>
      <c r="AA7" s="34">
        <v>1</v>
      </c>
      <c r="AB7" s="34"/>
      <c r="AC7" s="34"/>
      <c r="AD7" s="34"/>
      <c r="AE7" s="75"/>
      <c r="AF7" s="75"/>
      <c r="AG7" s="34"/>
      <c r="AH7" s="34"/>
      <c r="AI7" s="34"/>
      <c r="AJ7" s="34"/>
      <c r="AK7" s="34"/>
      <c r="AL7" s="75"/>
      <c r="AM7" s="75"/>
      <c r="AN7" s="34"/>
      <c r="AO7" s="35">
        <v>2</v>
      </c>
      <c r="AP7" s="36"/>
      <c r="AQ7" s="37">
        <v>2</v>
      </c>
    </row>
    <row r="8" spans="2:67" s="16" customFormat="1" ht="21.75" customHeight="1" x14ac:dyDescent="0.2">
      <c r="B8" s="24">
        <v>3</v>
      </c>
      <c r="C8" s="142" t="s">
        <v>110</v>
      </c>
      <c r="D8" s="49" t="s">
        <v>111</v>
      </c>
      <c r="E8" s="50">
        <v>1</v>
      </c>
      <c r="F8" s="24">
        <v>1</v>
      </c>
      <c r="G8" s="50">
        <v>2</v>
      </c>
      <c r="H8" s="51">
        <v>20</v>
      </c>
      <c r="I8" s="51">
        <v>40</v>
      </c>
      <c r="J8" s="75"/>
      <c r="K8" s="75"/>
      <c r="L8" s="34"/>
      <c r="M8" s="34"/>
      <c r="N8" s="34"/>
      <c r="O8" s="34"/>
      <c r="P8" s="34"/>
      <c r="Q8" s="75"/>
      <c r="R8" s="75"/>
      <c r="S8" s="34"/>
      <c r="T8" s="34"/>
      <c r="U8" s="34">
        <v>1</v>
      </c>
      <c r="V8" s="34">
        <v>1</v>
      </c>
      <c r="W8" s="34"/>
      <c r="X8" s="75"/>
      <c r="Y8" s="75"/>
      <c r="Z8" s="34"/>
      <c r="AA8" s="34"/>
      <c r="AB8" s="34"/>
      <c r="AC8" s="34"/>
      <c r="AD8" s="34"/>
      <c r="AE8" s="75"/>
      <c r="AF8" s="75"/>
      <c r="AG8" s="34"/>
      <c r="AH8" s="34"/>
      <c r="AI8" s="34"/>
      <c r="AJ8" s="34"/>
      <c r="AK8" s="34"/>
      <c r="AL8" s="75"/>
      <c r="AM8" s="75"/>
      <c r="AN8" s="34"/>
      <c r="AO8" s="35">
        <v>2</v>
      </c>
      <c r="AP8" s="36"/>
      <c r="AQ8" s="37">
        <v>2</v>
      </c>
    </row>
    <row r="9" spans="2:67" s="16" customFormat="1" ht="52.5" customHeight="1" x14ac:dyDescent="0.2">
      <c r="B9" s="24">
        <v>4</v>
      </c>
      <c r="C9" s="49" t="s">
        <v>116</v>
      </c>
      <c r="D9" s="26" t="s">
        <v>138</v>
      </c>
      <c r="E9" s="50">
        <v>1</v>
      </c>
      <c r="F9" s="24">
        <v>2</v>
      </c>
      <c r="G9" s="50">
        <v>4</v>
      </c>
      <c r="H9" s="51">
        <v>30</v>
      </c>
      <c r="I9" s="51">
        <v>60</v>
      </c>
      <c r="J9" s="75"/>
      <c r="K9" s="75"/>
      <c r="L9" s="34"/>
      <c r="M9" s="34"/>
      <c r="N9" s="34"/>
      <c r="O9" s="34"/>
      <c r="P9" s="34"/>
      <c r="Q9" s="75"/>
      <c r="R9" s="75"/>
      <c r="S9" s="34"/>
      <c r="T9" s="34"/>
      <c r="U9" s="34">
        <v>1</v>
      </c>
      <c r="V9" s="34">
        <v>1</v>
      </c>
      <c r="W9" s="34"/>
      <c r="X9" s="75"/>
      <c r="Y9" s="75"/>
      <c r="Z9" s="34"/>
      <c r="AA9" s="34"/>
      <c r="AB9" s="34">
        <v>1</v>
      </c>
      <c r="AC9" s="34">
        <v>1</v>
      </c>
      <c r="AD9" s="34"/>
      <c r="AE9" s="75"/>
      <c r="AF9" s="75"/>
      <c r="AG9" s="34"/>
      <c r="AH9" s="34"/>
      <c r="AI9" s="34"/>
      <c r="AJ9" s="34"/>
      <c r="AK9" s="34"/>
      <c r="AL9" s="75"/>
      <c r="AM9" s="75"/>
      <c r="AN9" s="34"/>
      <c r="AO9" s="35">
        <v>4</v>
      </c>
      <c r="AP9" s="36"/>
      <c r="AQ9" s="37">
        <v>4</v>
      </c>
    </row>
    <row r="10" spans="2:67" s="16" customFormat="1" ht="34.5" customHeight="1" x14ac:dyDescent="0.2">
      <c r="B10" s="24">
        <v>5</v>
      </c>
      <c r="C10" s="142" t="s">
        <v>114</v>
      </c>
      <c r="D10" s="49" t="s">
        <v>139</v>
      </c>
      <c r="E10" s="50">
        <v>1</v>
      </c>
      <c r="F10" s="24">
        <v>2</v>
      </c>
      <c r="G10" s="50">
        <v>4</v>
      </c>
      <c r="H10" s="51">
        <v>45</v>
      </c>
      <c r="I10" s="51">
        <v>90</v>
      </c>
      <c r="J10" s="75"/>
      <c r="K10" s="75"/>
      <c r="L10" s="34"/>
      <c r="M10" s="34">
        <v>1</v>
      </c>
      <c r="N10" s="34">
        <v>1</v>
      </c>
      <c r="O10" s="34">
        <v>1</v>
      </c>
      <c r="P10" s="34">
        <v>1</v>
      </c>
      <c r="Q10" s="75"/>
      <c r="R10" s="75"/>
      <c r="S10" s="34"/>
      <c r="T10" s="34"/>
      <c r="U10" s="34"/>
      <c r="V10" s="34"/>
      <c r="W10" s="34"/>
      <c r="X10" s="75"/>
      <c r="Y10" s="75"/>
      <c r="Z10" s="34"/>
      <c r="AA10" s="34"/>
      <c r="AB10" s="34"/>
      <c r="AC10" s="34"/>
      <c r="AD10" s="34"/>
      <c r="AE10" s="75"/>
      <c r="AF10" s="75"/>
      <c r="AG10" s="34"/>
      <c r="AH10" s="34"/>
      <c r="AI10" s="34"/>
      <c r="AJ10" s="34"/>
      <c r="AK10" s="34"/>
      <c r="AL10" s="75"/>
      <c r="AM10" s="75"/>
      <c r="AN10" s="34"/>
      <c r="AO10" s="35">
        <v>4</v>
      </c>
      <c r="AP10" s="36"/>
      <c r="AQ10" s="37">
        <v>4</v>
      </c>
    </row>
    <row r="11" spans="2:67" s="16" customFormat="1" ht="28.5" customHeight="1" x14ac:dyDescent="0.2">
      <c r="B11" s="24">
        <v>6</v>
      </c>
      <c r="C11" s="46" t="s">
        <v>129</v>
      </c>
      <c r="D11" s="26" t="s">
        <v>130</v>
      </c>
      <c r="E11" s="50">
        <v>1</v>
      </c>
      <c r="F11" s="24">
        <v>1</v>
      </c>
      <c r="G11" s="50">
        <v>4</v>
      </c>
      <c r="H11" s="51">
        <v>17</v>
      </c>
      <c r="I11" s="51">
        <v>68</v>
      </c>
      <c r="J11" s="75"/>
      <c r="K11" s="75"/>
      <c r="L11" s="34"/>
      <c r="M11" s="34"/>
      <c r="N11" s="34"/>
      <c r="O11" s="34"/>
      <c r="P11" s="34"/>
      <c r="Q11" s="75"/>
      <c r="R11" s="75"/>
      <c r="S11" s="34">
        <v>1</v>
      </c>
      <c r="T11" s="34">
        <v>1</v>
      </c>
      <c r="U11" s="34"/>
      <c r="V11" s="34">
        <v>1</v>
      </c>
      <c r="W11" s="34">
        <v>1</v>
      </c>
      <c r="X11" s="75"/>
      <c r="Y11" s="75"/>
      <c r="Z11" s="34"/>
      <c r="AA11" s="34"/>
      <c r="AB11" s="34"/>
      <c r="AC11" s="34"/>
      <c r="AD11" s="34"/>
      <c r="AE11" s="75"/>
      <c r="AF11" s="75"/>
      <c r="AG11" s="34"/>
      <c r="AH11" s="34"/>
      <c r="AI11" s="34"/>
      <c r="AJ11" s="34"/>
      <c r="AK11" s="34"/>
      <c r="AL11" s="75"/>
      <c r="AM11" s="75"/>
      <c r="AN11" s="34"/>
      <c r="AO11" s="35">
        <v>4</v>
      </c>
      <c r="AP11" s="36"/>
      <c r="AQ11" s="37">
        <v>4</v>
      </c>
    </row>
    <row r="12" spans="2:67" s="16" customFormat="1" ht="39" customHeight="1" x14ac:dyDescent="0.2">
      <c r="B12" s="24">
        <v>7</v>
      </c>
      <c r="C12" s="142" t="s">
        <v>135</v>
      </c>
      <c r="D12" s="49" t="s">
        <v>140</v>
      </c>
      <c r="E12" s="50">
        <v>1</v>
      </c>
      <c r="F12" s="24">
        <v>2</v>
      </c>
      <c r="G12" s="50">
        <v>6</v>
      </c>
      <c r="H12" s="51">
        <v>40</v>
      </c>
      <c r="I12" s="51">
        <v>120</v>
      </c>
      <c r="J12" s="75"/>
      <c r="K12" s="75"/>
      <c r="L12" s="34"/>
      <c r="M12" s="34"/>
      <c r="N12" s="34"/>
      <c r="O12" s="34"/>
      <c r="P12" s="34"/>
      <c r="Q12" s="75"/>
      <c r="R12" s="75"/>
      <c r="S12" s="34"/>
      <c r="T12" s="34">
        <v>1</v>
      </c>
      <c r="U12" s="34">
        <v>2</v>
      </c>
      <c r="V12" s="34">
        <v>2</v>
      </c>
      <c r="W12" s="34">
        <v>1</v>
      </c>
      <c r="X12" s="75"/>
      <c r="Y12" s="75"/>
      <c r="Z12" s="34"/>
      <c r="AA12" s="34"/>
      <c r="AB12" s="34"/>
      <c r="AC12" s="34"/>
      <c r="AD12" s="34"/>
      <c r="AE12" s="75"/>
      <c r="AF12" s="75"/>
      <c r="AG12" s="34"/>
      <c r="AH12" s="34"/>
      <c r="AI12" s="34"/>
      <c r="AJ12" s="34"/>
      <c r="AK12" s="34"/>
      <c r="AL12" s="75"/>
      <c r="AM12" s="75"/>
      <c r="AN12" s="34"/>
      <c r="AO12" s="35">
        <v>6</v>
      </c>
      <c r="AP12" s="36"/>
      <c r="AQ12" s="37">
        <v>6</v>
      </c>
    </row>
    <row r="13" spans="2:67" s="60" customFormat="1" ht="18" customHeight="1" x14ac:dyDescent="0.25">
      <c r="B13" s="53"/>
      <c r="C13" s="54"/>
      <c r="D13" s="53" t="s">
        <v>24</v>
      </c>
      <c r="E13" s="54">
        <f>SUM(E6:E12)</f>
        <v>7</v>
      </c>
      <c r="F13" s="54">
        <f>SUM(F6:F12)</f>
        <v>11</v>
      </c>
      <c r="G13" s="54">
        <f>SUM(G6:G12)</f>
        <v>28</v>
      </c>
      <c r="H13" s="54">
        <f>SUM(H6:H12)</f>
        <v>212</v>
      </c>
      <c r="I13" s="54">
        <f>SUM(I6:I12)</f>
        <v>538</v>
      </c>
      <c r="J13" s="76"/>
      <c r="K13" s="76"/>
      <c r="L13" s="57"/>
      <c r="M13" s="57">
        <f>SUM(M6:M12)</f>
        <v>2</v>
      </c>
      <c r="N13" s="57">
        <f>SUM(N6:N12)</f>
        <v>3</v>
      </c>
      <c r="O13" s="57">
        <f>SUM(O6:O12)</f>
        <v>3</v>
      </c>
      <c r="P13" s="57">
        <f>SUM(P6:P12)</f>
        <v>2</v>
      </c>
      <c r="Q13" s="76"/>
      <c r="R13" s="76"/>
      <c r="S13" s="57">
        <f>SUM(S6:S12)</f>
        <v>1</v>
      </c>
      <c r="T13" s="57">
        <f>SUM(T6:T12)</f>
        <v>2</v>
      </c>
      <c r="U13" s="57">
        <f>SUM(U6:U12)</f>
        <v>4</v>
      </c>
      <c r="V13" s="57">
        <f>SUM(V6:V12)</f>
        <v>5</v>
      </c>
      <c r="W13" s="57">
        <f>SUM(W6:W12)</f>
        <v>2</v>
      </c>
      <c r="X13" s="76"/>
      <c r="Y13" s="76"/>
      <c r="Z13" s="57">
        <f>SUM(Z6:Z12)</f>
        <v>1</v>
      </c>
      <c r="AA13" s="57">
        <f>SUM(AA6:AA12)</f>
        <v>1</v>
      </c>
      <c r="AB13" s="57">
        <f>SUM(AB6:AB12)</f>
        <v>1</v>
      </c>
      <c r="AC13" s="57">
        <f>SUM(AC6:AC12)</f>
        <v>1</v>
      </c>
      <c r="AD13" s="57"/>
      <c r="AE13" s="76"/>
      <c r="AF13" s="76"/>
      <c r="AG13" s="57"/>
      <c r="AH13" s="57"/>
      <c r="AI13" s="57"/>
      <c r="AJ13" s="57"/>
      <c r="AK13" s="57"/>
      <c r="AL13" s="76"/>
      <c r="AM13" s="76"/>
      <c r="AN13" s="57"/>
      <c r="AO13" s="58">
        <v>28</v>
      </c>
      <c r="AP13" s="59"/>
      <c r="AQ13" s="58">
        <v>28</v>
      </c>
    </row>
    <row r="14" spans="2:67" x14ac:dyDescent="0.25">
      <c r="J14" s="77" t="s">
        <v>26</v>
      </c>
      <c r="K14" s="77" t="s">
        <v>27</v>
      </c>
      <c r="L14" s="61" t="s">
        <v>28</v>
      </c>
      <c r="M14" s="61" t="s">
        <v>29</v>
      </c>
      <c r="N14" s="61" t="s">
        <v>30</v>
      </c>
      <c r="O14" s="61" t="s">
        <v>31</v>
      </c>
      <c r="P14" s="61" t="s">
        <v>32</v>
      </c>
      <c r="Q14" s="77" t="s">
        <v>33</v>
      </c>
      <c r="R14" s="77" t="s">
        <v>34</v>
      </c>
      <c r="S14" s="61" t="s">
        <v>35</v>
      </c>
      <c r="T14" s="61" t="s">
        <v>36</v>
      </c>
      <c r="U14" s="61" t="s">
        <v>37</v>
      </c>
      <c r="V14" s="61" t="s">
        <v>38</v>
      </c>
      <c r="W14" s="61" t="s">
        <v>39</v>
      </c>
      <c r="X14" s="77" t="s">
        <v>40</v>
      </c>
      <c r="Y14" s="77" t="s">
        <v>41</v>
      </c>
      <c r="Z14" s="61" t="s">
        <v>42</v>
      </c>
      <c r="AA14" s="61" t="s">
        <v>43</v>
      </c>
      <c r="AB14" s="61" t="s">
        <v>44</v>
      </c>
      <c r="AC14" s="61" t="s">
        <v>45</v>
      </c>
      <c r="AD14" s="61" t="s">
        <v>46</v>
      </c>
      <c r="AE14" s="77" t="s">
        <v>47</v>
      </c>
      <c r="AF14" s="77" t="s">
        <v>48</v>
      </c>
      <c r="AG14" s="61" t="s">
        <v>49</v>
      </c>
      <c r="AH14" s="61" t="s">
        <v>50</v>
      </c>
      <c r="AI14" s="61" t="s">
        <v>51</v>
      </c>
      <c r="AJ14" s="61" t="s">
        <v>52</v>
      </c>
      <c r="AK14" s="61" t="s">
        <v>53</v>
      </c>
      <c r="AL14" s="61" t="s">
        <v>54</v>
      </c>
      <c r="AM14" s="61" t="s">
        <v>55</v>
      </c>
      <c r="AN14" s="61" t="s">
        <v>56</v>
      </c>
      <c r="AO14" s="62" t="s">
        <v>21</v>
      </c>
      <c r="AP14" s="63" t="s">
        <v>22</v>
      </c>
      <c r="AQ14" s="64" t="s">
        <v>23</v>
      </c>
    </row>
  </sheetData>
  <mergeCells count="14">
    <mergeCell ref="J4:AQ4"/>
    <mergeCell ref="H2:I2"/>
    <mergeCell ref="B4:B5"/>
    <mergeCell ref="C4:C5"/>
    <mergeCell ref="D4:D5"/>
    <mergeCell ref="E4:E5"/>
    <mergeCell ref="F4:F5"/>
    <mergeCell ref="C3:I3"/>
    <mergeCell ref="G4:G5"/>
    <mergeCell ref="H4:H5"/>
    <mergeCell ref="J2:AQ2"/>
    <mergeCell ref="J3:AQ3"/>
    <mergeCell ref="I4:I5"/>
    <mergeCell ref="B2:G2"/>
  </mergeCells>
  <pageMargins left="0.25" right="0.25" top="0.75" bottom="0.75" header="0.3" footer="0.3"/>
  <pageSetup paperSize="9"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MP_M7</vt:lpstr>
      <vt:lpstr>AL-M7</vt:lpstr>
      <vt:lpstr>BNJ_M7</vt:lpstr>
      <vt:lpstr>BF_M7</vt:lpstr>
      <vt:lpstr>TI-M7</vt:lpstr>
      <vt:lpstr>ÇK_M7</vt:lpstr>
      <vt:lpstr>IKAP-M7-Korrik</vt:lpstr>
      <vt:lpstr>'AL-M7'!Print_Area</vt:lpstr>
      <vt:lpstr>BF_M7!Print_Area</vt:lpstr>
      <vt:lpstr>BNJ_M7!Print_Area</vt:lpstr>
      <vt:lpstr>ÇK_M7!Print_Area</vt:lpstr>
      <vt:lpstr>'IKAP-M7-Korrik'!Print_Area</vt:lpstr>
      <vt:lpstr>MP_M7!Print_Area</vt:lpstr>
      <vt:lpstr>'TI-M7'!Print_Area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Hetem Idrizi</dc:creator>
  <cp:lastModifiedBy>Kushtrim Selishta</cp:lastModifiedBy>
  <dcterms:created xsi:type="dcterms:W3CDTF">2023-06-07T13:49:36Z</dcterms:created>
  <dcterms:modified xsi:type="dcterms:W3CDTF">2023-07-06T07:29:43Z</dcterms:modified>
</cp:coreProperties>
</file>